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D:\Friday\FRIDAY\Ohimai 8th Aug 2022\Articles and Videos\work in progress New video\"/>
    </mc:Choice>
  </mc:AlternateContent>
  <xr:revisionPtr revIDLastSave="0" documentId="10_ncr:8100000_{BACC19CA-C467-4395-8CE2-61EA96B6D560}" xr6:coauthVersionLast="33" xr6:coauthVersionMax="47" xr10:uidLastSave="{00000000-0000-0000-0000-000000000000}"/>
  <bookViews>
    <workbookView xWindow="-110" yWindow="-110" windowWidth="19420" windowHeight="10300" tabRatio="734" activeTab="3" xr2:uid="{00000000-000D-0000-FFFF-FFFF00000000}"/>
  </bookViews>
  <sheets>
    <sheet name="Contribution24" sheetId="40" r:id="rId1"/>
    <sheet name="Phbaled24" sheetId="23" r:id="rId2"/>
    <sheet name="MembersLoanAccount23" sheetId="47" r:id="rId3"/>
    <sheet name="I&amp;ECoba23-27" sheetId="1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6" l="1"/>
  <c r="F118" i="16"/>
  <c r="E118" i="16"/>
  <c r="D118" i="16"/>
  <c r="C118" i="16"/>
  <c r="H6" i="47"/>
  <c r="H7" i="47"/>
  <c r="H8" i="47"/>
  <c r="H9" i="47"/>
  <c r="H10" i="47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92" i="47"/>
  <c r="H93" i="47"/>
  <c r="H94" i="47"/>
  <c r="H95" i="47"/>
  <c r="H96" i="47"/>
  <c r="H97" i="47"/>
  <c r="C150" i="40"/>
  <c r="C151" i="40"/>
  <c r="C152" i="40"/>
  <c r="C153" i="40"/>
  <c r="C154" i="40"/>
  <c r="C155" i="40"/>
  <c r="C156" i="40"/>
  <c r="C157" i="40"/>
  <c r="C158" i="40"/>
  <c r="C159" i="40"/>
  <c r="C160" i="40"/>
  <c r="C161" i="40"/>
  <c r="C162" i="40"/>
  <c r="C163" i="40"/>
  <c r="C164" i="40"/>
  <c r="C165" i="40"/>
  <c r="C166" i="40"/>
  <c r="C167" i="40"/>
  <c r="C168" i="40"/>
  <c r="C169" i="40"/>
  <c r="C170" i="40"/>
  <c r="C171" i="40"/>
  <c r="C172" i="40"/>
  <c r="C173" i="40"/>
  <c r="C174" i="40"/>
  <c r="C175" i="40"/>
  <c r="C176" i="40"/>
  <c r="C177" i="40"/>
  <c r="C178" i="40"/>
  <c r="C179" i="40"/>
  <c r="C180" i="40"/>
  <c r="C181" i="40"/>
  <c r="C182" i="40"/>
  <c r="C183" i="40"/>
  <c r="C184" i="40"/>
  <c r="C185" i="40"/>
  <c r="C186" i="40"/>
  <c r="C187" i="40"/>
  <c r="C188" i="40"/>
  <c r="C189" i="40"/>
  <c r="C190" i="40"/>
  <c r="C191" i="40"/>
  <c r="C192" i="40"/>
  <c r="C193" i="40"/>
  <c r="C194" i="40"/>
  <c r="C195" i="40"/>
  <c r="C196" i="40"/>
  <c r="C197" i="40"/>
  <c r="C198" i="40"/>
  <c r="C199" i="40"/>
  <c r="C200" i="40"/>
  <c r="C201" i="40"/>
  <c r="C202" i="40"/>
  <c r="C203" i="40"/>
  <c r="C204" i="40"/>
  <c r="C205" i="40"/>
  <c r="C206" i="40"/>
  <c r="C207" i="40"/>
  <c r="C208" i="40"/>
  <c r="C209" i="40"/>
  <c r="C210" i="40"/>
  <c r="C211" i="40"/>
  <c r="C212" i="40"/>
  <c r="C213" i="40"/>
  <c r="C214" i="40"/>
  <c r="C215" i="40"/>
  <c r="C216" i="40"/>
  <c r="C217" i="40"/>
  <c r="C218" i="40"/>
  <c r="C219" i="40"/>
  <c r="C220" i="40"/>
  <c r="C221" i="40"/>
  <c r="C222" i="40"/>
  <c r="C223" i="40"/>
  <c r="C224" i="40"/>
  <c r="C225" i="40"/>
  <c r="C226" i="40"/>
  <c r="C227" i="40"/>
  <c r="C228" i="40"/>
  <c r="C229" i="40"/>
  <c r="C230" i="40"/>
  <c r="C231" i="40"/>
  <c r="C232" i="40"/>
  <c r="C233" i="40"/>
  <c r="C234" i="40"/>
  <c r="C235" i="40"/>
  <c r="C236" i="40"/>
  <c r="C237" i="40"/>
  <c r="C238" i="40"/>
  <c r="C239" i="40"/>
  <c r="C240" i="40"/>
  <c r="C241" i="40"/>
  <c r="C242" i="40"/>
  <c r="C243" i="40"/>
  <c r="C244" i="40"/>
  <c r="C245" i="40"/>
  <c r="C246" i="40"/>
  <c r="C247" i="40"/>
  <c r="C248" i="40"/>
  <c r="C249" i="40"/>
  <c r="C250" i="40"/>
  <c r="C251" i="40"/>
  <c r="C252" i="40"/>
  <c r="C253" i="40"/>
  <c r="C254" i="40"/>
  <c r="C255" i="40"/>
  <c r="C256" i="40"/>
  <c r="C257" i="40"/>
  <c r="C258" i="40"/>
  <c r="C259" i="40"/>
  <c r="C260" i="40"/>
  <c r="C261" i="40"/>
  <c r="C262" i="40"/>
  <c r="C263" i="40"/>
  <c r="C264" i="40"/>
  <c r="C265" i="40"/>
  <c r="C266" i="40"/>
  <c r="C267" i="40"/>
  <c r="C268" i="40"/>
  <c r="C269" i="40"/>
  <c r="C270" i="40"/>
  <c r="C271" i="40"/>
  <c r="C272" i="40"/>
  <c r="C273" i="40"/>
  <c r="C274" i="40"/>
  <c r="C275" i="40"/>
  <c r="C276" i="40"/>
  <c r="C277" i="40"/>
  <c r="C278" i="40"/>
  <c r="C279" i="40"/>
  <c r="C280" i="40"/>
  <c r="C281" i="40"/>
  <c r="C282" i="40"/>
  <c r="C283" i="40"/>
  <c r="C149" i="40"/>
  <c r="D188" i="16" l="1"/>
  <c r="AR69" i="40" l="1"/>
  <c r="AN75" i="40"/>
  <c r="AN76" i="40"/>
  <c r="AN77" i="40"/>
  <c r="AN78" i="40"/>
  <c r="AN79" i="40"/>
  <c r="AN80" i="40"/>
  <c r="AN81" i="40"/>
  <c r="AN82" i="40"/>
  <c r="AN83" i="40"/>
  <c r="AN84" i="40"/>
  <c r="AN85" i="40"/>
  <c r="AN86" i="40"/>
  <c r="AN87" i="40"/>
  <c r="AN88" i="40"/>
  <c r="AN89" i="40"/>
  <c r="AN90" i="40"/>
  <c r="AN91" i="40"/>
  <c r="AN92" i="40"/>
  <c r="AN93" i="40"/>
  <c r="AN94" i="40"/>
  <c r="AN95" i="40"/>
  <c r="AN96" i="40"/>
  <c r="AN97" i="40"/>
  <c r="AN98" i="40"/>
  <c r="AN99" i="40"/>
  <c r="AN100" i="40"/>
  <c r="AN101" i="40"/>
  <c r="AN102" i="40"/>
  <c r="AN103" i="40"/>
  <c r="AN104" i="40"/>
  <c r="AN105" i="40"/>
  <c r="AN106" i="40"/>
  <c r="AN107" i="40"/>
  <c r="AN108" i="40"/>
  <c r="AN109" i="40"/>
  <c r="AN110" i="40"/>
  <c r="AN111" i="40"/>
  <c r="AN112" i="40"/>
  <c r="AN113" i="40"/>
  <c r="AN114" i="40"/>
  <c r="AN115" i="40"/>
  <c r="AN116" i="40"/>
  <c r="AN117" i="40"/>
  <c r="AN118" i="40"/>
  <c r="AN119" i="40"/>
  <c r="AN120" i="40"/>
  <c r="AN121" i="40"/>
  <c r="AN122" i="40"/>
  <c r="AN123" i="40"/>
  <c r="AN124" i="40"/>
  <c r="AN125" i="40"/>
  <c r="AN126" i="40"/>
  <c r="AN127" i="40"/>
  <c r="AN128" i="40"/>
  <c r="AN129" i="40"/>
  <c r="AN130" i="40"/>
  <c r="AN131" i="40"/>
  <c r="AN132" i="40"/>
  <c r="AN133" i="40"/>
  <c r="AN134" i="40"/>
  <c r="AN135" i="40"/>
  <c r="AN136" i="40"/>
  <c r="AN137" i="40"/>
  <c r="AN138" i="40"/>
  <c r="AN139" i="40"/>
  <c r="AN140" i="40"/>
  <c r="AN141" i="40"/>
  <c r="AN6" i="40"/>
  <c r="AN7" i="40"/>
  <c r="AN8" i="40"/>
  <c r="AN9" i="40"/>
  <c r="AN10" i="40"/>
  <c r="AN11" i="40"/>
  <c r="AN12" i="40"/>
  <c r="AN13" i="40"/>
  <c r="AN14" i="40"/>
  <c r="AN15" i="40"/>
  <c r="AN16" i="40"/>
  <c r="AN17" i="40"/>
  <c r="AN18" i="40"/>
  <c r="AN19" i="40"/>
  <c r="AN20" i="40"/>
  <c r="AN21" i="40"/>
  <c r="AN22" i="40"/>
  <c r="AN23" i="40"/>
  <c r="AN24" i="40"/>
  <c r="AN25" i="40"/>
  <c r="AN26" i="40"/>
  <c r="AN27" i="40"/>
  <c r="AN28" i="40"/>
  <c r="AN29" i="40"/>
  <c r="AN30" i="40"/>
  <c r="AN31" i="40"/>
  <c r="AN32" i="40"/>
  <c r="AN33" i="40"/>
  <c r="AN34" i="40"/>
  <c r="AN35" i="40"/>
  <c r="AN36" i="40"/>
  <c r="AN37" i="40"/>
  <c r="AN38" i="40"/>
  <c r="AN39" i="40"/>
  <c r="AN40" i="40"/>
  <c r="AN41" i="40"/>
  <c r="AN42" i="40"/>
  <c r="AN43" i="40"/>
  <c r="AN44" i="40"/>
  <c r="AN45" i="40"/>
  <c r="AN46" i="40"/>
  <c r="AN47" i="40"/>
  <c r="AN48" i="40"/>
  <c r="AN49" i="40"/>
  <c r="AN50" i="40"/>
  <c r="AN51" i="40"/>
  <c r="AN52" i="40"/>
  <c r="AN53" i="40"/>
  <c r="AN54" i="40"/>
  <c r="AN55" i="40"/>
  <c r="AN56" i="40"/>
  <c r="AN57" i="40"/>
  <c r="AN58" i="40"/>
  <c r="AN59" i="40"/>
  <c r="AN60" i="40"/>
  <c r="AN61" i="40"/>
  <c r="AN62" i="40"/>
  <c r="AN63" i="40"/>
  <c r="AN64" i="40"/>
  <c r="AN65" i="40"/>
  <c r="AN66" i="40"/>
  <c r="AN67" i="40"/>
  <c r="AN68" i="40"/>
  <c r="AN69" i="40"/>
  <c r="AN70" i="40"/>
  <c r="AN71" i="40"/>
  <c r="AN72" i="40"/>
  <c r="AN73" i="40"/>
  <c r="AN74" i="40"/>
  <c r="AN5" i="40"/>
  <c r="AT6" i="40"/>
  <c r="AT7" i="40"/>
  <c r="AT8" i="40"/>
  <c r="AT9" i="40"/>
  <c r="AT10" i="40"/>
  <c r="AT11" i="40"/>
  <c r="AT12" i="40"/>
  <c r="AT13" i="40"/>
  <c r="AT14" i="40"/>
  <c r="AT15" i="40"/>
  <c r="AT16" i="40"/>
  <c r="AT17" i="40"/>
  <c r="AT18" i="40"/>
  <c r="AT19" i="40"/>
  <c r="AT20" i="40"/>
  <c r="AT21" i="40"/>
  <c r="AT22" i="40"/>
  <c r="AT23" i="40"/>
  <c r="AT24" i="40"/>
  <c r="AT25" i="40"/>
  <c r="AT26" i="40"/>
  <c r="AT27" i="40"/>
  <c r="AT28" i="40"/>
  <c r="AT29" i="40"/>
  <c r="AT30" i="40"/>
  <c r="AT31" i="40"/>
  <c r="AT32" i="40"/>
  <c r="AT33" i="40"/>
  <c r="AT34" i="40"/>
  <c r="AT35" i="40"/>
  <c r="AT36" i="40"/>
  <c r="AT37" i="40"/>
  <c r="AT38" i="40"/>
  <c r="AT39" i="40"/>
  <c r="AT40" i="40"/>
  <c r="AT41" i="40"/>
  <c r="AT42" i="40"/>
  <c r="AT43" i="40"/>
  <c r="AT44" i="40"/>
  <c r="AT45" i="40"/>
  <c r="AT46" i="40"/>
  <c r="AT47" i="40"/>
  <c r="AT48" i="40"/>
  <c r="AT49" i="40"/>
  <c r="AT50" i="40"/>
  <c r="AT51" i="40"/>
  <c r="AT52" i="40"/>
  <c r="AT53" i="40"/>
  <c r="AT54" i="40"/>
  <c r="AT55" i="40"/>
  <c r="AT56" i="40"/>
  <c r="AT57" i="40"/>
  <c r="AT58" i="40"/>
  <c r="AT59" i="40"/>
  <c r="AT60" i="40"/>
  <c r="AT61" i="40"/>
  <c r="AT62" i="40"/>
  <c r="AT63" i="40"/>
  <c r="AT64" i="40"/>
  <c r="AT65" i="40"/>
  <c r="AT66" i="40"/>
  <c r="AT67" i="40"/>
  <c r="AT68" i="40"/>
  <c r="AT69" i="40"/>
  <c r="AT70" i="40"/>
  <c r="AQ70" i="40" s="1"/>
  <c r="AT71" i="40"/>
  <c r="AT72" i="40"/>
  <c r="AT73" i="40"/>
  <c r="AT74" i="40"/>
  <c r="AT75" i="40"/>
  <c r="AT76" i="40"/>
  <c r="AT77" i="40"/>
  <c r="AT78" i="40"/>
  <c r="AT79" i="40"/>
  <c r="AT80" i="40"/>
  <c r="AT81" i="40"/>
  <c r="AT82" i="40"/>
  <c r="AT83" i="40"/>
  <c r="AT84" i="40"/>
  <c r="AT85" i="40"/>
  <c r="AT86" i="40"/>
  <c r="AT87" i="40"/>
  <c r="AT88" i="40"/>
  <c r="AT89" i="40"/>
  <c r="AT90" i="40"/>
  <c r="AT91" i="40"/>
  <c r="AT92" i="40"/>
  <c r="AT93" i="40"/>
  <c r="AT94" i="40"/>
  <c r="AT95" i="40"/>
  <c r="AT96" i="40"/>
  <c r="AT97" i="40"/>
  <c r="AT98" i="40"/>
  <c r="AT99" i="40"/>
  <c r="AT100" i="40"/>
  <c r="AT101" i="40"/>
  <c r="AT102" i="40"/>
  <c r="AT103" i="40"/>
  <c r="AT104" i="40"/>
  <c r="AT105" i="40"/>
  <c r="AT106" i="40"/>
  <c r="AT107" i="40"/>
  <c r="AT108" i="40"/>
  <c r="AT109" i="40"/>
  <c r="AT110" i="40"/>
  <c r="AT111" i="40"/>
  <c r="AT112" i="40"/>
  <c r="AT113" i="40"/>
  <c r="AT114" i="40"/>
  <c r="AT115" i="40"/>
  <c r="AT116" i="40"/>
  <c r="AT117" i="40"/>
  <c r="AT118" i="40"/>
  <c r="AT119" i="40"/>
  <c r="AT120" i="40"/>
  <c r="AT121" i="40"/>
  <c r="AT122" i="40"/>
  <c r="AT123" i="40"/>
  <c r="AT124" i="40"/>
  <c r="AT125" i="40"/>
  <c r="AT126" i="40"/>
  <c r="AT127" i="40"/>
  <c r="AT128" i="40"/>
  <c r="AT129" i="40"/>
  <c r="AT130" i="40"/>
  <c r="AT131" i="40"/>
  <c r="AT132" i="40"/>
  <c r="AT133" i="40"/>
  <c r="AT134" i="40"/>
  <c r="AT135" i="40"/>
  <c r="AT136" i="40"/>
  <c r="AT137" i="40"/>
  <c r="AT138" i="40"/>
  <c r="AT139" i="40"/>
  <c r="AT140" i="40"/>
  <c r="AT141" i="40"/>
  <c r="AT5" i="40"/>
  <c r="AR71" i="40"/>
  <c r="AQ71" i="40" s="1"/>
  <c r="AR72" i="40"/>
  <c r="AR73" i="40"/>
  <c r="AR74" i="40"/>
  <c r="AR75" i="40"/>
  <c r="AQ75" i="40" s="1"/>
  <c r="AR76" i="40"/>
  <c r="AR77" i="40"/>
  <c r="AR78" i="40"/>
  <c r="AR79" i="40"/>
  <c r="AQ79" i="40" s="1"/>
  <c r="AR80" i="40"/>
  <c r="AR81" i="40"/>
  <c r="AR82" i="40"/>
  <c r="AR83" i="40"/>
  <c r="AQ83" i="40" s="1"/>
  <c r="AR84" i="40"/>
  <c r="AR85" i="40"/>
  <c r="AR86" i="40"/>
  <c r="AR87" i="40"/>
  <c r="AQ87" i="40" s="1"/>
  <c r="AR88" i="40"/>
  <c r="AR89" i="40"/>
  <c r="AR90" i="40"/>
  <c r="AR91" i="40"/>
  <c r="AR92" i="40"/>
  <c r="AR93" i="40"/>
  <c r="AR94" i="40"/>
  <c r="AR95" i="40"/>
  <c r="AR96" i="40"/>
  <c r="AR97" i="40"/>
  <c r="AR98" i="40"/>
  <c r="AR99" i="40"/>
  <c r="AR100" i="40"/>
  <c r="AR101" i="40"/>
  <c r="AR102" i="40"/>
  <c r="AR103" i="40"/>
  <c r="AR104" i="40"/>
  <c r="AR105" i="40"/>
  <c r="AR106" i="40"/>
  <c r="AR107" i="40"/>
  <c r="AR108" i="40"/>
  <c r="AR109" i="40"/>
  <c r="AR110" i="40"/>
  <c r="AR111" i="40"/>
  <c r="AR112" i="40"/>
  <c r="AR113" i="40"/>
  <c r="AR114" i="40"/>
  <c r="AR115" i="40"/>
  <c r="AR116" i="40"/>
  <c r="AR117" i="40"/>
  <c r="AR118" i="40"/>
  <c r="AR119" i="40"/>
  <c r="AR120" i="40"/>
  <c r="AR121" i="40"/>
  <c r="AR122" i="40"/>
  <c r="AR123" i="40"/>
  <c r="AQ123" i="40" s="1"/>
  <c r="AR124" i="40"/>
  <c r="AQ124" i="40" s="1"/>
  <c r="AR125" i="40"/>
  <c r="AR126" i="40"/>
  <c r="AR127" i="40"/>
  <c r="AR128" i="40"/>
  <c r="AR129" i="40"/>
  <c r="AR130" i="40"/>
  <c r="AR131" i="40"/>
  <c r="AR132" i="40"/>
  <c r="AR133" i="40"/>
  <c r="AR134" i="40"/>
  <c r="AR135" i="40"/>
  <c r="AR136" i="40"/>
  <c r="AR137" i="40"/>
  <c r="AR138" i="40"/>
  <c r="AR139" i="40"/>
  <c r="AR140" i="40"/>
  <c r="AR141" i="40"/>
  <c r="AR10" i="40"/>
  <c r="AR11" i="40"/>
  <c r="AR12" i="40"/>
  <c r="AR13" i="40"/>
  <c r="AR14" i="40"/>
  <c r="AR15" i="40"/>
  <c r="AR16" i="40"/>
  <c r="AR17" i="40"/>
  <c r="AR18" i="40"/>
  <c r="AR19" i="40"/>
  <c r="AR20" i="40"/>
  <c r="AR21" i="40"/>
  <c r="AR22" i="40"/>
  <c r="AR23" i="40"/>
  <c r="AQ23" i="40" s="1"/>
  <c r="AR24" i="40"/>
  <c r="AR25" i="40"/>
  <c r="AR26" i="40"/>
  <c r="AR27" i="40"/>
  <c r="AQ27" i="40" s="1"/>
  <c r="AR28" i="40"/>
  <c r="AR29" i="40"/>
  <c r="AQ29" i="40" s="1"/>
  <c r="AR30" i="40"/>
  <c r="AR31" i="40"/>
  <c r="AR32" i="40"/>
  <c r="AR33" i="40"/>
  <c r="AR34" i="40"/>
  <c r="AR35" i="40"/>
  <c r="AQ35" i="40" s="1"/>
  <c r="AR36" i="40"/>
  <c r="AQ36" i="40" s="1"/>
  <c r="AR37" i="40"/>
  <c r="AR38" i="40"/>
  <c r="AR39" i="40"/>
  <c r="AR40" i="40"/>
  <c r="AR41" i="40"/>
  <c r="AR42" i="40"/>
  <c r="AR43" i="40"/>
  <c r="AR44" i="40"/>
  <c r="AR45" i="40"/>
  <c r="AR46" i="40"/>
  <c r="AR47" i="40"/>
  <c r="AR48" i="40"/>
  <c r="AR49" i="40"/>
  <c r="AR50" i="40"/>
  <c r="AQ50" i="40" s="1"/>
  <c r="AR51" i="40"/>
  <c r="AQ51" i="40" s="1"/>
  <c r="AR52" i="40"/>
  <c r="AR53" i="40"/>
  <c r="AR54" i="40"/>
  <c r="AR55" i="40"/>
  <c r="AQ55" i="40" s="1"/>
  <c r="AR56" i="40"/>
  <c r="AR57" i="40"/>
  <c r="AR58" i="40"/>
  <c r="AR59" i="40"/>
  <c r="AR60" i="40"/>
  <c r="AR61" i="40"/>
  <c r="AR62" i="40"/>
  <c r="AR63" i="40"/>
  <c r="AQ63" i="40" s="1"/>
  <c r="AR64" i="40"/>
  <c r="AR65" i="40"/>
  <c r="AQ65" i="40" s="1"/>
  <c r="AR66" i="40"/>
  <c r="AR67" i="40"/>
  <c r="AR68" i="40"/>
  <c r="AR70" i="40"/>
  <c r="AR6" i="40"/>
  <c r="AR7" i="40"/>
  <c r="AQ7" i="40" s="1"/>
  <c r="AR8" i="40"/>
  <c r="AR9" i="40"/>
  <c r="AR5" i="40"/>
  <c r="AQ5" i="40" s="1"/>
  <c r="AQ111" i="40" l="1"/>
  <c r="AQ141" i="40"/>
  <c r="AQ138" i="40"/>
  <c r="AQ110" i="40"/>
  <c r="AQ102" i="40"/>
  <c r="AQ94" i="40"/>
  <c r="AQ82" i="40"/>
  <c r="AQ74" i="40"/>
  <c r="AQ66" i="40"/>
  <c r="AQ58" i="40"/>
  <c r="AQ46" i="40"/>
  <c r="AQ42" i="40"/>
  <c r="AQ34" i="40"/>
  <c r="AQ22" i="40"/>
  <c r="AQ18" i="40"/>
  <c r="AQ10" i="40"/>
  <c r="AQ137" i="40"/>
  <c r="AQ133" i="40"/>
  <c r="AQ129" i="40"/>
  <c r="AQ125" i="40"/>
  <c r="AQ121" i="40"/>
  <c r="AQ117" i="40"/>
  <c r="AQ113" i="40"/>
  <c r="AQ105" i="40"/>
  <c r="AQ101" i="40"/>
  <c r="AQ97" i="40"/>
  <c r="AQ93" i="40"/>
  <c r="AQ89" i="40"/>
  <c r="AQ85" i="40"/>
  <c r="AQ81" i="40"/>
  <c r="AQ77" i="40"/>
  <c r="AQ61" i="40"/>
  <c r="AQ57" i="40"/>
  <c r="AQ53" i="40"/>
  <c r="AQ49" i="40"/>
  <c r="AQ45" i="40"/>
  <c r="AQ41" i="40"/>
  <c r="AQ37" i="40"/>
  <c r="AQ33" i="40"/>
  <c r="AQ25" i="40"/>
  <c r="AQ17" i="40"/>
  <c r="AQ13" i="40"/>
  <c r="AQ9" i="40"/>
  <c r="AQ130" i="40"/>
  <c r="AQ118" i="40"/>
  <c r="AQ106" i="40"/>
  <c r="AQ98" i="40"/>
  <c r="AQ86" i="40"/>
  <c r="AQ78" i="40"/>
  <c r="AQ62" i="40"/>
  <c r="AQ54" i="40"/>
  <c r="AQ38" i="40"/>
  <c r="AQ30" i="40"/>
  <c r="AQ26" i="40"/>
  <c r="AQ14" i="40"/>
  <c r="AQ6" i="40"/>
  <c r="AQ140" i="40"/>
  <c r="AQ136" i="40"/>
  <c r="AQ132" i="40"/>
  <c r="AQ128" i="40"/>
  <c r="AQ120" i="40"/>
  <c r="AQ108" i="40"/>
  <c r="AQ100" i="40"/>
  <c r="AQ96" i="40"/>
  <c r="AQ92" i="40"/>
  <c r="AQ88" i="40"/>
  <c r="AQ84" i="40"/>
  <c r="AQ80" i="40"/>
  <c r="AQ76" i="40"/>
  <c r="AQ72" i="40"/>
  <c r="AQ68" i="40"/>
  <c r="AQ64" i="40"/>
  <c r="AQ56" i="40"/>
  <c r="AQ52" i="40"/>
  <c r="AQ44" i="40"/>
  <c r="AQ32" i="40"/>
  <c r="AQ24" i="40"/>
  <c r="AQ20" i="40"/>
  <c r="AQ16" i="40"/>
  <c r="AQ12" i="40"/>
  <c r="AQ134" i="40"/>
  <c r="AQ139" i="40"/>
  <c r="AQ135" i="40"/>
  <c r="AQ131" i="40"/>
  <c r="AQ127" i="40"/>
  <c r="AQ119" i="40"/>
  <c r="AQ115" i="40"/>
  <c r="AQ107" i="40"/>
  <c r="AQ103" i="40"/>
  <c r="AQ99" i="40"/>
  <c r="AQ91" i="40"/>
  <c r="AQ67" i="40"/>
  <c r="AQ39" i="40"/>
  <c r="AQ19" i="40"/>
  <c r="AQ59" i="40"/>
  <c r="AQ47" i="40"/>
  <c r="AQ43" i="40"/>
  <c r="AQ31" i="40"/>
  <c r="AQ15" i="40"/>
  <c r="AQ122" i="40"/>
  <c r="AQ109" i="40"/>
  <c r="AQ73" i="40"/>
  <c r="AQ60" i="40"/>
  <c r="AQ48" i="40"/>
  <c r="AQ104" i="40"/>
  <c r="AQ8" i="40"/>
  <c r="AQ114" i="40"/>
  <c r="AQ116" i="40"/>
  <c r="AQ112" i="40"/>
  <c r="AQ90" i="40"/>
  <c r="AQ21" i="40"/>
  <c r="AQ69" i="40"/>
  <c r="AQ28" i="40"/>
  <c r="AQ126" i="40"/>
  <c r="AQ95" i="40"/>
  <c r="AQ40" i="40"/>
  <c r="AQ11" i="40"/>
  <c r="N99" i="47" l="1"/>
  <c r="N100" i="47"/>
  <c r="N101" i="47"/>
  <c r="N102" i="47"/>
  <c r="N103" i="47"/>
  <c r="E8" i="16" l="1"/>
  <c r="F8" i="16"/>
  <c r="G8" i="16"/>
  <c r="F143" i="40"/>
  <c r="F44" i="23" s="1"/>
  <c r="E48" i="23"/>
  <c r="G47" i="23"/>
  <c r="G46" i="23"/>
  <c r="G45" i="23"/>
  <c r="E151" i="16"/>
  <c r="F151" i="16"/>
  <c r="G151" i="16"/>
  <c r="G44" i="23" l="1"/>
  <c r="G48" i="23" s="1"/>
  <c r="F48" i="23"/>
  <c r="I100" i="47" l="1"/>
  <c r="AT143" i="40" l="1"/>
  <c r="F150" i="40"/>
  <c r="F197" i="40"/>
  <c r="F202" i="40"/>
  <c r="F205" i="40"/>
  <c r="F207" i="40"/>
  <c r="F211" i="40"/>
  <c r="F219" i="40"/>
  <c r="F220" i="40"/>
  <c r="F223" i="40"/>
  <c r="F224" i="40"/>
  <c r="F225" i="40"/>
  <c r="F227" i="40"/>
  <c r="F228" i="40"/>
  <c r="F229" i="40"/>
  <c r="F231" i="40"/>
  <c r="F232" i="40"/>
  <c r="F236" i="40"/>
  <c r="F237" i="40"/>
  <c r="F244" i="40"/>
  <c r="F247" i="40"/>
  <c r="F251" i="40"/>
  <c r="F252" i="40"/>
  <c r="F257" i="40"/>
  <c r="F261" i="40"/>
  <c r="F262" i="40"/>
  <c r="F264" i="40"/>
  <c r="F265" i="40"/>
  <c r="F271" i="40"/>
  <c r="F272" i="40"/>
  <c r="F273" i="40"/>
  <c r="F275" i="40"/>
  <c r="F276" i="40"/>
  <c r="F279" i="40"/>
  <c r="F280" i="40"/>
  <c r="F281" i="40"/>
  <c r="E149" i="40"/>
  <c r="E150" i="40"/>
  <c r="E151" i="40"/>
  <c r="E152" i="40"/>
  <c r="E153" i="40"/>
  <c r="E154" i="40"/>
  <c r="E155" i="40"/>
  <c r="E156" i="40"/>
  <c r="E157" i="40"/>
  <c r="E158" i="40"/>
  <c r="E159" i="40"/>
  <c r="E160" i="40"/>
  <c r="E161" i="40"/>
  <c r="E162" i="40"/>
  <c r="E163" i="40"/>
  <c r="E164" i="40"/>
  <c r="E165" i="40"/>
  <c r="E166" i="40"/>
  <c r="E167" i="40"/>
  <c r="E168" i="40"/>
  <c r="E169" i="40"/>
  <c r="E170" i="40"/>
  <c r="E171" i="40"/>
  <c r="E172" i="40"/>
  <c r="E173" i="40"/>
  <c r="E174" i="40"/>
  <c r="E175" i="40"/>
  <c r="E176" i="40"/>
  <c r="E177" i="40"/>
  <c r="E178" i="40"/>
  <c r="E179" i="40"/>
  <c r="E180" i="40"/>
  <c r="E181" i="40"/>
  <c r="E182" i="40"/>
  <c r="E183" i="40"/>
  <c r="E184" i="40"/>
  <c r="E185" i="40"/>
  <c r="E186" i="40"/>
  <c r="E187" i="40"/>
  <c r="E188" i="40"/>
  <c r="E189" i="40"/>
  <c r="E190" i="40"/>
  <c r="E191" i="40"/>
  <c r="E192" i="40"/>
  <c r="E193" i="40"/>
  <c r="E194" i="40"/>
  <c r="E195" i="40"/>
  <c r="E196" i="40"/>
  <c r="E197" i="40"/>
  <c r="E198" i="40"/>
  <c r="E199" i="40"/>
  <c r="E200" i="40"/>
  <c r="E201" i="40"/>
  <c r="E202" i="40"/>
  <c r="E203" i="40"/>
  <c r="E204" i="40"/>
  <c r="E205" i="40"/>
  <c r="E206" i="40"/>
  <c r="E207" i="40"/>
  <c r="E208" i="40"/>
  <c r="E209" i="40"/>
  <c r="E210" i="40"/>
  <c r="E211" i="40"/>
  <c r="E212" i="40"/>
  <c r="E213" i="40"/>
  <c r="E214" i="40"/>
  <c r="E215" i="40"/>
  <c r="E216" i="40"/>
  <c r="E217" i="40"/>
  <c r="E218" i="40"/>
  <c r="E219" i="40"/>
  <c r="E220" i="40"/>
  <c r="E221" i="40"/>
  <c r="E222" i="40"/>
  <c r="E223" i="40"/>
  <c r="E224" i="40"/>
  <c r="E225" i="40"/>
  <c r="E226" i="40"/>
  <c r="E227" i="40"/>
  <c r="E228" i="40"/>
  <c r="E229" i="40"/>
  <c r="E230" i="40"/>
  <c r="E231" i="40"/>
  <c r="E232" i="40"/>
  <c r="E233" i="40"/>
  <c r="E234" i="40"/>
  <c r="E235" i="40"/>
  <c r="E236" i="40"/>
  <c r="E237" i="40"/>
  <c r="E238" i="40"/>
  <c r="E239" i="40"/>
  <c r="E240" i="40"/>
  <c r="E241" i="40"/>
  <c r="E242" i="40"/>
  <c r="E243" i="40"/>
  <c r="E244" i="40"/>
  <c r="E245" i="40"/>
  <c r="E246" i="40"/>
  <c r="E247" i="40"/>
  <c r="E248" i="40"/>
  <c r="E249" i="40"/>
  <c r="E250" i="40"/>
  <c r="E251" i="40"/>
  <c r="E252" i="40"/>
  <c r="E253" i="40"/>
  <c r="E254" i="40"/>
  <c r="E255" i="40"/>
  <c r="E256" i="40"/>
  <c r="E257" i="40"/>
  <c r="E258" i="40"/>
  <c r="E259" i="40"/>
  <c r="E260" i="40"/>
  <c r="E261" i="40"/>
  <c r="E262" i="40"/>
  <c r="E263" i="40"/>
  <c r="E264" i="40"/>
  <c r="E265" i="40"/>
  <c r="E266" i="40"/>
  <c r="E267" i="40"/>
  <c r="E268" i="40"/>
  <c r="E269" i="40"/>
  <c r="E270" i="40"/>
  <c r="E271" i="40"/>
  <c r="E272" i="40"/>
  <c r="E273" i="40"/>
  <c r="E274" i="40"/>
  <c r="E275" i="40"/>
  <c r="E276" i="40"/>
  <c r="E277" i="40"/>
  <c r="E278" i="40"/>
  <c r="E279" i="40"/>
  <c r="E280" i="40"/>
  <c r="E281" i="40"/>
  <c r="E282" i="40"/>
  <c r="E283" i="40"/>
  <c r="E82" i="16"/>
  <c r="F82" i="16"/>
  <c r="G82" i="16"/>
  <c r="C82" i="16"/>
  <c r="I143" i="40"/>
  <c r="J143" i="40"/>
  <c r="K143" i="40"/>
  <c r="L143" i="40"/>
  <c r="M143" i="40"/>
  <c r="N143" i="40"/>
  <c r="O143" i="40"/>
  <c r="P143" i="40"/>
  <c r="Q143" i="40"/>
  <c r="R143" i="40"/>
  <c r="S143" i="40"/>
  <c r="T143" i="40"/>
  <c r="U143" i="40"/>
  <c r="V143" i="40"/>
  <c r="W143" i="40"/>
  <c r="X143" i="40"/>
  <c r="Y143" i="40"/>
  <c r="Z143" i="40"/>
  <c r="AA143" i="40"/>
  <c r="AB143" i="40"/>
  <c r="AC143" i="40"/>
  <c r="AD143" i="40"/>
  <c r="AE143" i="40"/>
  <c r="AF143" i="40"/>
  <c r="AG143" i="40"/>
  <c r="AH143" i="40"/>
  <c r="AI143" i="40"/>
  <c r="AJ143" i="40"/>
  <c r="AK143" i="40"/>
  <c r="H143" i="40"/>
  <c r="J100" i="47"/>
  <c r="AO143" i="40"/>
  <c r="D165" i="16" s="1"/>
  <c r="AP143" i="40"/>
  <c r="D173" i="16" s="1"/>
  <c r="D155" i="16"/>
  <c r="D157" i="16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H88" i="47" s="1"/>
  <c r="G89" i="47"/>
  <c r="H89" i="47" s="1"/>
  <c r="G90" i="47"/>
  <c r="H90" i="47" s="1"/>
  <c r="G91" i="47"/>
  <c r="H91" i="47" s="1"/>
  <c r="G92" i="47"/>
  <c r="G93" i="47"/>
  <c r="G94" i="47"/>
  <c r="G95" i="47"/>
  <c r="G96" i="47"/>
  <c r="G97" i="47"/>
  <c r="G98" i="47"/>
  <c r="E40" i="16"/>
  <c r="F40" i="16"/>
  <c r="G40" i="16"/>
  <c r="F234" i="23"/>
  <c r="E234" i="23"/>
  <c r="G233" i="23"/>
  <c r="G232" i="23"/>
  <c r="G231" i="23"/>
  <c r="G230" i="23"/>
  <c r="G229" i="23"/>
  <c r="G228" i="23"/>
  <c r="C220" i="16"/>
  <c r="C222" i="16" s="1"/>
  <c r="D218" i="16" s="1"/>
  <c r="D220" i="16" s="1"/>
  <c r="D222" i="16" s="1"/>
  <c r="E218" i="16" s="1"/>
  <c r="E220" i="16" s="1"/>
  <c r="E222" i="16" s="1"/>
  <c r="F218" i="16" s="1"/>
  <c r="F220" i="16" s="1"/>
  <c r="F222" i="16" s="1"/>
  <c r="G218" i="16" s="1"/>
  <c r="G220" i="16" s="1"/>
  <c r="G222" i="16" s="1"/>
  <c r="AM143" i="40"/>
  <c r="C170" i="16" s="1"/>
  <c r="AL143" i="40"/>
  <c r="C162" i="16" s="1"/>
  <c r="F151" i="40"/>
  <c r="F152" i="40"/>
  <c r="F153" i="40"/>
  <c r="F154" i="40"/>
  <c r="F155" i="40"/>
  <c r="F156" i="40"/>
  <c r="F157" i="40"/>
  <c r="F158" i="40"/>
  <c r="F159" i="40"/>
  <c r="F160" i="40"/>
  <c r="F161" i="40"/>
  <c r="F162" i="40"/>
  <c r="F163" i="40"/>
  <c r="F164" i="40"/>
  <c r="F165" i="40"/>
  <c r="F166" i="40"/>
  <c r="F167" i="40"/>
  <c r="F168" i="40"/>
  <c r="F169" i="40"/>
  <c r="F170" i="40"/>
  <c r="F171" i="40"/>
  <c r="F172" i="40"/>
  <c r="F173" i="40"/>
  <c r="F174" i="40"/>
  <c r="F175" i="40"/>
  <c r="F176" i="40"/>
  <c r="F177" i="40"/>
  <c r="F178" i="40"/>
  <c r="F179" i="40"/>
  <c r="F180" i="40"/>
  <c r="F181" i="40"/>
  <c r="F182" i="40"/>
  <c r="F183" i="40"/>
  <c r="F184" i="40"/>
  <c r="F185" i="40"/>
  <c r="F186" i="40"/>
  <c r="F187" i="40"/>
  <c r="F188" i="40"/>
  <c r="F189" i="40"/>
  <c r="F190" i="40"/>
  <c r="F191" i="40"/>
  <c r="F192" i="40"/>
  <c r="F193" i="40"/>
  <c r="F194" i="40"/>
  <c r="F195" i="40"/>
  <c r="F196" i="40"/>
  <c r="F198" i="40"/>
  <c r="F199" i="40"/>
  <c r="F200" i="40"/>
  <c r="F201" i="40"/>
  <c r="F203" i="40"/>
  <c r="F204" i="40"/>
  <c r="F206" i="40"/>
  <c r="F208" i="40"/>
  <c r="F209" i="40"/>
  <c r="F210" i="40"/>
  <c r="F212" i="40"/>
  <c r="F213" i="40"/>
  <c r="F214" i="40"/>
  <c r="F215" i="40"/>
  <c r="F216" i="40"/>
  <c r="F217" i="40"/>
  <c r="F218" i="40"/>
  <c r="F221" i="40"/>
  <c r="F222" i="40"/>
  <c r="F226" i="40"/>
  <c r="F230" i="40"/>
  <c r="F233" i="40"/>
  <c r="F234" i="40"/>
  <c r="F235" i="40"/>
  <c r="F238" i="40"/>
  <c r="F239" i="40"/>
  <c r="F240" i="40"/>
  <c r="F241" i="40"/>
  <c r="F242" i="40"/>
  <c r="F243" i="40"/>
  <c r="F245" i="40"/>
  <c r="F246" i="40"/>
  <c r="F248" i="40"/>
  <c r="F249" i="40"/>
  <c r="F250" i="40"/>
  <c r="F253" i="40"/>
  <c r="F254" i="40"/>
  <c r="F255" i="40"/>
  <c r="F256" i="40"/>
  <c r="F258" i="40"/>
  <c r="F259" i="40"/>
  <c r="F260" i="40"/>
  <c r="F263" i="40"/>
  <c r="F266" i="40"/>
  <c r="F267" i="40"/>
  <c r="F268" i="40"/>
  <c r="F269" i="40"/>
  <c r="F270" i="40"/>
  <c r="F274" i="40"/>
  <c r="F277" i="40"/>
  <c r="F278" i="40"/>
  <c r="F282" i="40"/>
  <c r="F283" i="40"/>
  <c r="F149" i="40"/>
  <c r="D163" i="16" l="1"/>
  <c r="D171" i="16"/>
  <c r="G234" i="23"/>
  <c r="D35" i="16" s="1"/>
  <c r="AR143" i="40"/>
  <c r="AS138" i="40" s="1"/>
  <c r="G282" i="40" s="1"/>
  <c r="AU91" i="40"/>
  <c r="H235" i="40" s="1"/>
  <c r="AQ143" i="40"/>
  <c r="AN143" i="40"/>
  <c r="AU25" i="40" l="1"/>
  <c r="H169" i="40" s="1"/>
  <c r="AU65" i="40"/>
  <c r="H209" i="40" s="1"/>
  <c r="AU8" i="40"/>
  <c r="H152" i="40" s="1"/>
  <c r="AU84" i="40"/>
  <c r="H228" i="40" s="1"/>
  <c r="AU60" i="40"/>
  <c r="H204" i="40" s="1"/>
  <c r="AU11" i="40"/>
  <c r="H155" i="40" s="1"/>
  <c r="AU105" i="40"/>
  <c r="H249" i="40" s="1"/>
  <c r="AU59" i="40"/>
  <c r="H203" i="40" s="1"/>
  <c r="AU50" i="40"/>
  <c r="H194" i="40" s="1"/>
  <c r="AU114" i="40"/>
  <c r="H258" i="40" s="1"/>
  <c r="AU29" i="40"/>
  <c r="H173" i="40" s="1"/>
  <c r="AU69" i="40"/>
  <c r="H213" i="40" s="1"/>
  <c r="AU12" i="40"/>
  <c r="H156" i="40" s="1"/>
  <c r="AU88" i="40"/>
  <c r="H232" i="40" s="1"/>
  <c r="AU80" i="40"/>
  <c r="H224" i="40" s="1"/>
  <c r="AU55" i="40"/>
  <c r="H199" i="40" s="1"/>
  <c r="AU121" i="40"/>
  <c r="H265" i="40" s="1"/>
  <c r="AU103" i="40"/>
  <c r="H247" i="40" s="1"/>
  <c r="AU66" i="40"/>
  <c r="H210" i="40" s="1"/>
  <c r="AU130" i="40"/>
  <c r="H274" i="40" s="1"/>
  <c r="AU49" i="40"/>
  <c r="H193" i="40" s="1"/>
  <c r="AU81" i="40"/>
  <c r="H225" i="40" s="1"/>
  <c r="AU44" i="40"/>
  <c r="H188" i="40" s="1"/>
  <c r="AU100" i="40"/>
  <c r="H244" i="40" s="1"/>
  <c r="AU120" i="40"/>
  <c r="H264" i="40" s="1"/>
  <c r="AU99" i="40"/>
  <c r="H243" i="40" s="1"/>
  <c r="AU137" i="40"/>
  <c r="H281" i="40" s="1"/>
  <c r="AU18" i="40"/>
  <c r="H162" i="40" s="1"/>
  <c r="AU82" i="40"/>
  <c r="H226" i="40" s="1"/>
  <c r="AU47" i="40"/>
  <c r="H191" i="40" s="1"/>
  <c r="AU53" i="40"/>
  <c r="H197" i="40" s="1"/>
  <c r="AU85" i="40"/>
  <c r="H229" i="40" s="1"/>
  <c r="AU48" i="40"/>
  <c r="H192" i="40" s="1"/>
  <c r="AU28" i="40"/>
  <c r="H172" i="40" s="1"/>
  <c r="AU136" i="40"/>
  <c r="H280" i="40" s="1"/>
  <c r="AU41" i="40"/>
  <c r="H185" i="40" s="1"/>
  <c r="AU15" i="40"/>
  <c r="H159" i="40" s="1"/>
  <c r="AU34" i="40"/>
  <c r="H178" i="40" s="1"/>
  <c r="AU98" i="40"/>
  <c r="H242" i="40" s="1"/>
  <c r="AU107" i="40"/>
  <c r="H251" i="40" s="1"/>
  <c r="AS63" i="40"/>
  <c r="G207" i="40" s="1"/>
  <c r="AS127" i="40"/>
  <c r="G271" i="40" s="1"/>
  <c r="AS6" i="40"/>
  <c r="G150" i="40" s="1"/>
  <c r="AS16" i="40"/>
  <c r="G160" i="40" s="1"/>
  <c r="AS80" i="40"/>
  <c r="G224" i="40" s="1"/>
  <c r="AS54" i="40"/>
  <c r="G198" i="40" s="1"/>
  <c r="AS29" i="40"/>
  <c r="G173" i="40" s="1"/>
  <c r="AS93" i="40"/>
  <c r="G237" i="40" s="1"/>
  <c r="AS15" i="40"/>
  <c r="G159" i="40" s="1"/>
  <c r="AS79" i="40"/>
  <c r="G223" i="40" s="1"/>
  <c r="AS50" i="40"/>
  <c r="G194" i="40" s="1"/>
  <c r="AS32" i="40"/>
  <c r="G176" i="40" s="1"/>
  <c r="AS96" i="40"/>
  <c r="G240" i="40" s="1"/>
  <c r="AS98" i="40"/>
  <c r="G242" i="40" s="1"/>
  <c r="AS45" i="40"/>
  <c r="G189" i="40" s="1"/>
  <c r="AS109" i="40"/>
  <c r="G253" i="40" s="1"/>
  <c r="AS31" i="40"/>
  <c r="G175" i="40" s="1"/>
  <c r="AS95" i="40"/>
  <c r="G239" i="40" s="1"/>
  <c r="AS90" i="40"/>
  <c r="G234" i="40" s="1"/>
  <c r="AS48" i="40"/>
  <c r="G192" i="40" s="1"/>
  <c r="AS112" i="40"/>
  <c r="G256" i="40" s="1"/>
  <c r="AS141" i="40"/>
  <c r="AS61" i="40"/>
  <c r="G205" i="40" s="1"/>
  <c r="AS125" i="40"/>
  <c r="G269" i="40" s="1"/>
  <c r="AS30" i="40"/>
  <c r="G174" i="40" s="1"/>
  <c r="AS47" i="40"/>
  <c r="G191" i="40" s="1"/>
  <c r="AS111" i="40"/>
  <c r="G255" i="40" s="1"/>
  <c r="AS134" i="40"/>
  <c r="G278" i="40" s="1"/>
  <c r="AS64" i="40"/>
  <c r="G208" i="40" s="1"/>
  <c r="AS128" i="40"/>
  <c r="G272" i="40" s="1"/>
  <c r="AS10" i="40"/>
  <c r="G154" i="40" s="1"/>
  <c r="AS13" i="40"/>
  <c r="G157" i="40" s="1"/>
  <c r="AS77" i="40"/>
  <c r="G221" i="40" s="1"/>
  <c r="AS140" i="40"/>
  <c r="AS94" i="40"/>
  <c r="G238" i="40" s="1"/>
  <c r="AU104" i="40"/>
  <c r="H248" i="40" s="1"/>
  <c r="AU32" i="40"/>
  <c r="H176" i="40" s="1"/>
  <c r="AU68" i="40"/>
  <c r="H212" i="40" s="1"/>
  <c r="AU108" i="40"/>
  <c r="H252" i="40" s="1"/>
  <c r="AU124" i="40"/>
  <c r="H268" i="40" s="1"/>
  <c r="AU140" i="40"/>
  <c r="AS19" i="40"/>
  <c r="G163" i="40" s="1"/>
  <c r="AS35" i="40"/>
  <c r="G179" i="40" s="1"/>
  <c r="AS51" i="40"/>
  <c r="G195" i="40" s="1"/>
  <c r="AS67" i="40"/>
  <c r="G211" i="40" s="1"/>
  <c r="AS83" i="40"/>
  <c r="G227" i="40" s="1"/>
  <c r="AS99" i="40"/>
  <c r="G243" i="40" s="1"/>
  <c r="AS115" i="40"/>
  <c r="G259" i="40" s="1"/>
  <c r="AS131" i="40"/>
  <c r="G275" i="40" s="1"/>
  <c r="AU23" i="40"/>
  <c r="H167" i="40" s="1"/>
  <c r="AU67" i="40"/>
  <c r="H211" i="40" s="1"/>
  <c r="AU111" i="40"/>
  <c r="H255" i="40" s="1"/>
  <c r="AS14" i="40"/>
  <c r="G158" i="40" s="1"/>
  <c r="AS58" i="40"/>
  <c r="G202" i="40" s="1"/>
  <c r="AS102" i="40"/>
  <c r="G246" i="40" s="1"/>
  <c r="AU9" i="40"/>
  <c r="H153" i="40" s="1"/>
  <c r="AU45" i="40"/>
  <c r="H189" i="40" s="1"/>
  <c r="AU109" i="40"/>
  <c r="H253" i="40" s="1"/>
  <c r="AU125" i="40"/>
  <c r="H269" i="40" s="1"/>
  <c r="AU141" i="40"/>
  <c r="AS20" i="40"/>
  <c r="G164" i="40" s="1"/>
  <c r="AS36" i="40"/>
  <c r="G180" i="40" s="1"/>
  <c r="AS52" i="40"/>
  <c r="G196" i="40" s="1"/>
  <c r="AS68" i="40"/>
  <c r="G212" i="40" s="1"/>
  <c r="AS84" i="40"/>
  <c r="G228" i="40" s="1"/>
  <c r="AS100" i="40"/>
  <c r="G244" i="40" s="1"/>
  <c r="AS116" i="40"/>
  <c r="G260" i="40" s="1"/>
  <c r="AS132" i="40"/>
  <c r="G276" i="40" s="1"/>
  <c r="AU27" i="40"/>
  <c r="H171" i="40" s="1"/>
  <c r="AU71" i="40"/>
  <c r="H215" i="40" s="1"/>
  <c r="AU115" i="40"/>
  <c r="H259" i="40" s="1"/>
  <c r="AS22" i="40"/>
  <c r="G166" i="40" s="1"/>
  <c r="AS66" i="40"/>
  <c r="G210" i="40" s="1"/>
  <c r="AS110" i="40"/>
  <c r="G254" i="40" s="1"/>
  <c r="AU6" i="40"/>
  <c r="H150" i="40" s="1"/>
  <c r="AU22" i="40"/>
  <c r="H166" i="40" s="1"/>
  <c r="AU38" i="40"/>
  <c r="H182" i="40" s="1"/>
  <c r="AU54" i="40"/>
  <c r="H198" i="40" s="1"/>
  <c r="AU70" i="40"/>
  <c r="H214" i="40" s="1"/>
  <c r="AU86" i="40"/>
  <c r="H230" i="40" s="1"/>
  <c r="AU102" i="40"/>
  <c r="H246" i="40" s="1"/>
  <c r="AU118" i="40"/>
  <c r="H262" i="40" s="1"/>
  <c r="AU134" i="40"/>
  <c r="H278" i="40" s="1"/>
  <c r="AS17" i="40"/>
  <c r="G161" i="40" s="1"/>
  <c r="AS33" i="40"/>
  <c r="G177" i="40" s="1"/>
  <c r="AS49" i="40"/>
  <c r="G193" i="40" s="1"/>
  <c r="AS65" i="40"/>
  <c r="G209" i="40" s="1"/>
  <c r="AS81" i="40"/>
  <c r="G225" i="40" s="1"/>
  <c r="AS97" i="40"/>
  <c r="G241" i="40" s="1"/>
  <c r="AS113" i="40"/>
  <c r="G257" i="40" s="1"/>
  <c r="AS129" i="40"/>
  <c r="G273" i="40" s="1"/>
  <c r="AU7" i="40"/>
  <c r="H151" i="40" s="1"/>
  <c r="AU63" i="40"/>
  <c r="H207" i="40" s="1"/>
  <c r="AU123" i="40"/>
  <c r="H267" i="40" s="1"/>
  <c r="AS46" i="40"/>
  <c r="G190" i="40" s="1"/>
  <c r="AS106" i="40"/>
  <c r="G250" i="40" s="1"/>
  <c r="AU33" i="40"/>
  <c r="H177" i="40" s="1"/>
  <c r="AU57" i="40"/>
  <c r="H201" i="40" s="1"/>
  <c r="AU73" i="40"/>
  <c r="H217" i="40" s="1"/>
  <c r="AU93" i="40"/>
  <c r="H237" i="40" s="1"/>
  <c r="AU16" i="40"/>
  <c r="H160" i="40" s="1"/>
  <c r="AU56" i="40"/>
  <c r="H200" i="40" s="1"/>
  <c r="AU92" i="40"/>
  <c r="H236" i="40" s="1"/>
  <c r="AU20" i="40"/>
  <c r="H164" i="40" s="1"/>
  <c r="AU36" i="40"/>
  <c r="H180" i="40" s="1"/>
  <c r="AU72" i="40"/>
  <c r="H216" i="40" s="1"/>
  <c r="AU112" i="40"/>
  <c r="H256" i="40" s="1"/>
  <c r="AU128" i="40"/>
  <c r="H272" i="40" s="1"/>
  <c r="AS7" i="40"/>
  <c r="G151" i="40" s="1"/>
  <c r="AS23" i="40"/>
  <c r="G167" i="40" s="1"/>
  <c r="AS39" i="40"/>
  <c r="G183" i="40" s="1"/>
  <c r="AS55" i="40"/>
  <c r="G199" i="40" s="1"/>
  <c r="AS71" i="40"/>
  <c r="G215" i="40" s="1"/>
  <c r="AS87" i="40"/>
  <c r="G231" i="40" s="1"/>
  <c r="AS103" i="40"/>
  <c r="G247" i="40" s="1"/>
  <c r="AS119" i="40"/>
  <c r="G263" i="40" s="1"/>
  <c r="AS135" i="40"/>
  <c r="G279" i="40" s="1"/>
  <c r="AU31" i="40"/>
  <c r="H175" i="40" s="1"/>
  <c r="AU75" i="40"/>
  <c r="H219" i="40" s="1"/>
  <c r="AU119" i="40"/>
  <c r="H263" i="40" s="1"/>
  <c r="AS26" i="40"/>
  <c r="G170" i="40" s="1"/>
  <c r="AS70" i="40"/>
  <c r="G214" i="40" s="1"/>
  <c r="AS114" i="40"/>
  <c r="G258" i="40" s="1"/>
  <c r="AU13" i="40"/>
  <c r="H157" i="40" s="1"/>
  <c r="AU89" i="40"/>
  <c r="H233" i="40" s="1"/>
  <c r="AU113" i="40"/>
  <c r="H257" i="40" s="1"/>
  <c r="AU129" i="40"/>
  <c r="H273" i="40" s="1"/>
  <c r="AS8" i="40"/>
  <c r="G152" i="40" s="1"/>
  <c r="AS24" i="40"/>
  <c r="G168" i="40" s="1"/>
  <c r="AS40" i="40"/>
  <c r="G184" i="40" s="1"/>
  <c r="AS56" i="40"/>
  <c r="G200" i="40" s="1"/>
  <c r="AS72" i="40"/>
  <c r="G216" i="40" s="1"/>
  <c r="AS88" i="40"/>
  <c r="G232" i="40" s="1"/>
  <c r="AS104" i="40"/>
  <c r="G248" i="40" s="1"/>
  <c r="AS120" i="40"/>
  <c r="G264" i="40" s="1"/>
  <c r="AS136" i="40"/>
  <c r="G280" i="40" s="1"/>
  <c r="AU39" i="40"/>
  <c r="H183" i="40" s="1"/>
  <c r="AU83" i="40"/>
  <c r="H227" i="40" s="1"/>
  <c r="AU127" i="40"/>
  <c r="H271" i="40" s="1"/>
  <c r="AS34" i="40"/>
  <c r="G178" i="40" s="1"/>
  <c r="AS74" i="40"/>
  <c r="G218" i="40" s="1"/>
  <c r="AS118" i="40"/>
  <c r="G262" i="40" s="1"/>
  <c r="AU10" i="40"/>
  <c r="H154" i="40" s="1"/>
  <c r="AU26" i="40"/>
  <c r="H170" i="40" s="1"/>
  <c r="AU42" i="40"/>
  <c r="H186" i="40" s="1"/>
  <c r="AU58" i="40"/>
  <c r="H202" i="40" s="1"/>
  <c r="AU74" i="40"/>
  <c r="H218" i="40" s="1"/>
  <c r="AU90" i="40"/>
  <c r="H234" i="40" s="1"/>
  <c r="AU106" i="40"/>
  <c r="H250" i="40" s="1"/>
  <c r="AU122" i="40"/>
  <c r="H266" i="40" s="1"/>
  <c r="AU138" i="40"/>
  <c r="H282" i="40" s="1"/>
  <c r="AS21" i="40"/>
  <c r="G165" i="40" s="1"/>
  <c r="AS37" i="40"/>
  <c r="G181" i="40" s="1"/>
  <c r="AS53" i="40"/>
  <c r="G197" i="40" s="1"/>
  <c r="AS69" i="40"/>
  <c r="G213" i="40" s="1"/>
  <c r="AS85" i="40"/>
  <c r="G229" i="40" s="1"/>
  <c r="AS101" i="40"/>
  <c r="G245" i="40" s="1"/>
  <c r="AS117" i="40"/>
  <c r="G261" i="40" s="1"/>
  <c r="AS133" i="40"/>
  <c r="G277" i="40" s="1"/>
  <c r="AU19" i="40"/>
  <c r="H163" i="40" s="1"/>
  <c r="AU79" i="40"/>
  <c r="H223" i="40" s="1"/>
  <c r="AU139" i="40"/>
  <c r="H283" i="40" s="1"/>
  <c r="AS62" i="40"/>
  <c r="G206" i="40" s="1"/>
  <c r="AS122" i="40"/>
  <c r="G266" i="40" s="1"/>
  <c r="AU21" i="40"/>
  <c r="H165" i="40" s="1"/>
  <c r="AU37" i="40"/>
  <c r="H181" i="40" s="1"/>
  <c r="AU61" i="40"/>
  <c r="H205" i="40" s="1"/>
  <c r="AU77" i="40"/>
  <c r="H221" i="40" s="1"/>
  <c r="AU101" i="40"/>
  <c r="H245" i="40" s="1"/>
  <c r="AU40" i="40"/>
  <c r="H184" i="40" s="1"/>
  <c r="AU64" i="40"/>
  <c r="H208" i="40" s="1"/>
  <c r="AU96" i="40"/>
  <c r="H240" i="40" s="1"/>
  <c r="AU24" i="40"/>
  <c r="H168" i="40" s="1"/>
  <c r="AU52" i="40"/>
  <c r="H196" i="40" s="1"/>
  <c r="AU76" i="40"/>
  <c r="H220" i="40" s="1"/>
  <c r="AU116" i="40"/>
  <c r="H260" i="40" s="1"/>
  <c r="AU132" i="40"/>
  <c r="H276" i="40" s="1"/>
  <c r="AS11" i="40"/>
  <c r="G155" i="40" s="1"/>
  <c r="AS27" i="40"/>
  <c r="G171" i="40" s="1"/>
  <c r="AS43" i="40"/>
  <c r="G187" i="40" s="1"/>
  <c r="AS59" i="40"/>
  <c r="G203" i="40" s="1"/>
  <c r="AS75" i="40"/>
  <c r="G219" i="40" s="1"/>
  <c r="AS91" i="40"/>
  <c r="G235" i="40" s="1"/>
  <c r="AS107" i="40"/>
  <c r="G251" i="40" s="1"/>
  <c r="AS123" i="40"/>
  <c r="G267" i="40" s="1"/>
  <c r="AS139" i="40"/>
  <c r="G283" i="40" s="1"/>
  <c r="AU43" i="40"/>
  <c r="H187" i="40" s="1"/>
  <c r="AU87" i="40"/>
  <c r="H231" i="40" s="1"/>
  <c r="AU131" i="40"/>
  <c r="H275" i="40" s="1"/>
  <c r="AS38" i="40"/>
  <c r="G182" i="40" s="1"/>
  <c r="AS82" i="40"/>
  <c r="G226" i="40" s="1"/>
  <c r="AS126" i="40"/>
  <c r="G270" i="40" s="1"/>
  <c r="AU17" i="40"/>
  <c r="H161" i="40" s="1"/>
  <c r="AU97" i="40"/>
  <c r="H241" i="40" s="1"/>
  <c r="AU117" i="40"/>
  <c r="H261" i="40" s="1"/>
  <c r="AU133" i="40"/>
  <c r="H277" i="40" s="1"/>
  <c r="AS12" i="40"/>
  <c r="G156" i="40" s="1"/>
  <c r="AS28" i="40"/>
  <c r="G172" i="40" s="1"/>
  <c r="AS44" i="40"/>
  <c r="G188" i="40" s="1"/>
  <c r="AS60" i="40"/>
  <c r="G204" i="40" s="1"/>
  <c r="AS76" i="40"/>
  <c r="G220" i="40" s="1"/>
  <c r="AS92" i="40"/>
  <c r="G236" i="40" s="1"/>
  <c r="AS108" i="40"/>
  <c r="G252" i="40" s="1"/>
  <c r="AS124" i="40"/>
  <c r="G268" i="40" s="1"/>
  <c r="AS5" i="40"/>
  <c r="G149" i="40" s="1"/>
  <c r="AU51" i="40"/>
  <c r="H195" i="40" s="1"/>
  <c r="AU95" i="40"/>
  <c r="H239" i="40" s="1"/>
  <c r="AU135" i="40"/>
  <c r="H279" i="40" s="1"/>
  <c r="AS42" i="40"/>
  <c r="G186" i="40" s="1"/>
  <c r="AS86" i="40"/>
  <c r="G230" i="40" s="1"/>
  <c r="AS130" i="40"/>
  <c r="G274" i="40" s="1"/>
  <c r="AU14" i="40"/>
  <c r="H158" i="40" s="1"/>
  <c r="AU30" i="40"/>
  <c r="H174" i="40" s="1"/>
  <c r="AU46" i="40"/>
  <c r="H190" i="40" s="1"/>
  <c r="AU62" i="40"/>
  <c r="H206" i="40" s="1"/>
  <c r="AU78" i="40"/>
  <c r="H222" i="40" s="1"/>
  <c r="AU94" i="40"/>
  <c r="H238" i="40" s="1"/>
  <c r="AU110" i="40"/>
  <c r="H254" i="40" s="1"/>
  <c r="AU126" i="40"/>
  <c r="H270" i="40" s="1"/>
  <c r="AS9" i="40"/>
  <c r="G153" i="40" s="1"/>
  <c r="AS25" i="40"/>
  <c r="G169" i="40" s="1"/>
  <c r="AS41" i="40"/>
  <c r="G185" i="40" s="1"/>
  <c r="AS57" i="40"/>
  <c r="G201" i="40" s="1"/>
  <c r="AS73" i="40"/>
  <c r="G217" i="40" s="1"/>
  <c r="AS89" i="40"/>
  <c r="G233" i="40" s="1"/>
  <c r="AS105" i="40"/>
  <c r="G249" i="40" s="1"/>
  <c r="AS121" i="40"/>
  <c r="G265" i="40" s="1"/>
  <c r="AS137" i="40"/>
  <c r="G281" i="40" s="1"/>
  <c r="AU35" i="40"/>
  <c r="H179" i="40" s="1"/>
  <c r="AS18" i="40"/>
  <c r="G162" i="40" s="1"/>
  <c r="AS78" i="40"/>
  <c r="G222" i="40" s="1"/>
  <c r="D264" i="23"/>
  <c r="D263" i="23"/>
  <c r="D262" i="23"/>
  <c r="D261" i="23"/>
  <c r="D260" i="23"/>
  <c r="D259" i="23"/>
  <c r="D258" i="23"/>
  <c r="E257" i="23"/>
  <c r="G257" i="23" s="1"/>
  <c r="D257" i="23"/>
  <c r="D256" i="23"/>
  <c r="D255" i="23"/>
  <c r="D254" i="23"/>
  <c r="D253" i="23"/>
  <c r="D252" i="23"/>
  <c r="D251" i="23"/>
  <c r="D250" i="23"/>
  <c r="D273" i="23"/>
  <c r="D272" i="23"/>
  <c r="F276" i="23"/>
  <c r="G275" i="23"/>
  <c r="G274" i="23"/>
  <c r="F266" i="23"/>
  <c r="G265" i="23"/>
  <c r="C213" i="16"/>
  <c r="C210" i="16"/>
  <c r="C205" i="16"/>
  <c r="F40" i="23"/>
  <c r="E40" i="23"/>
  <c r="E273" i="23" s="1"/>
  <c r="G273" i="23" s="1"/>
  <c r="G39" i="23"/>
  <c r="G38" i="23"/>
  <c r="G37" i="23"/>
  <c r="G36" i="23"/>
  <c r="F31" i="23"/>
  <c r="E31" i="23"/>
  <c r="E272" i="23" s="1"/>
  <c r="G272" i="23" s="1"/>
  <c r="G30" i="23"/>
  <c r="F11" i="23"/>
  <c r="E11" i="23"/>
  <c r="G10" i="23"/>
  <c r="G9" i="23"/>
  <c r="G8" i="23"/>
  <c r="G7" i="23"/>
  <c r="D213" i="16"/>
  <c r="D210" i="16"/>
  <c r="E208" i="16" s="1"/>
  <c r="E210" i="16" s="1"/>
  <c r="F208" i="16" s="1"/>
  <c r="F210" i="16" s="1"/>
  <c r="G208" i="16" s="1"/>
  <c r="G210" i="16" s="1"/>
  <c r="D205" i="16"/>
  <c r="E203" i="16" s="1"/>
  <c r="C196" i="16"/>
  <c r="C198" i="16" s="1"/>
  <c r="C189" i="16"/>
  <c r="C191" i="16" s="1"/>
  <c r="C182" i="16"/>
  <c r="C228" i="16"/>
  <c r="D225" i="16" s="1"/>
  <c r="D228" i="16" s="1"/>
  <c r="E225" i="16" s="1"/>
  <c r="E228" i="16" s="1"/>
  <c r="F225" i="16" s="1"/>
  <c r="F228" i="16" s="1"/>
  <c r="G225" i="16" s="1"/>
  <c r="G228" i="16" s="1"/>
  <c r="G60" i="23"/>
  <c r="G61" i="23"/>
  <c r="G62" i="23"/>
  <c r="G63" i="23"/>
  <c r="E64" i="23"/>
  <c r="G249" i="23" s="1"/>
  <c r="F64" i="23"/>
  <c r="G69" i="23"/>
  <c r="F100" i="47"/>
  <c r="E100" i="47"/>
  <c r="C156" i="16" s="1"/>
  <c r="H99" i="47"/>
  <c r="H98" i="47"/>
  <c r="F244" i="23"/>
  <c r="E244" i="23"/>
  <c r="E264" i="23" s="1"/>
  <c r="G264" i="23" s="1"/>
  <c r="G243" i="23"/>
  <c r="G242" i="23"/>
  <c r="G241" i="23"/>
  <c r="G240" i="23"/>
  <c r="G239" i="23"/>
  <c r="G238" i="23"/>
  <c r="F224" i="23"/>
  <c r="E224" i="23"/>
  <c r="E263" i="23" s="1"/>
  <c r="G263" i="23" s="1"/>
  <c r="G223" i="23"/>
  <c r="G222" i="23"/>
  <c r="G221" i="23"/>
  <c r="G220" i="23"/>
  <c r="G219" i="23"/>
  <c r="G218" i="23"/>
  <c r="F212" i="23"/>
  <c r="E212" i="23"/>
  <c r="E262" i="23" s="1"/>
  <c r="G262" i="23" s="1"/>
  <c r="G211" i="23"/>
  <c r="G210" i="23"/>
  <c r="G209" i="23"/>
  <c r="G208" i="23"/>
  <c r="G207" i="23"/>
  <c r="G206" i="23"/>
  <c r="F200" i="23"/>
  <c r="E200" i="23"/>
  <c r="E261" i="23" s="1"/>
  <c r="G261" i="23" s="1"/>
  <c r="G199" i="23"/>
  <c r="G198" i="23"/>
  <c r="G197" i="23"/>
  <c r="G196" i="23"/>
  <c r="G195" i="23"/>
  <c r="G194" i="23"/>
  <c r="F189" i="23"/>
  <c r="E189" i="23"/>
  <c r="E260" i="23" s="1"/>
  <c r="G260" i="23" s="1"/>
  <c r="G188" i="23"/>
  <c r="G187" i="23"/>
  <c r="G186" i="23"/>
  <c r="G185" i="23"/>
  <c r="G184" i="23"/>
  <c r="G183" i="23"/>
  <c r="F21" i="23"/>
  <c r="G21" i="23" s="1"/>
  <c r="G20" i="23"/>
  <c r="F19" i="23"/>
  <c r="G19" i="23" s="1"/>
  <c r="F18" i="23"/>
  <c r="G18" i="23" s="1"/>
  <c r="E22" i="23"/>
  <c r="F16" i="23"/>
  <c r="F101" i="47" l="1"/>
  <c r="H100" i="47"/>
  <c r="D7" i="16" s="1"/>
  <c r="G100" i="47"/>
  <c r="J102" i="47" s="1"/>
  <c r="D187" i="16"/>
  <c r="D189" i="16" s="1"/>
  <c r="D191" i="16" s="1"/>
  <c r="C121" i="16"/>
  <c r="D194" i="16"/>
  <c r="C120" i="16"/>
  <c r="C214" i="16"/>
  <c r="C93" i="16" s="1"/>
  <c r="D93" i="16" s="1"/>
  <c r="E93" i="16" s="1"/>
  <c r="F93" i="16" s="1"/>
  <c r="G93" i="16" s="1"/>
  <c r="E276" i="23"/>
  <c r="G271" i="23"/>
  <c r="G276" i="23" s="1"/>
  <c r="G40" i="23"/>
  <c r="G31" i="23"/>
  <c r="G11" i="23"/>
  <c r="D214" i="16"/>
  <c r="E213" i="16"/>
  <c r="E205" i="16"/>
  <c r="C184" i="16"/>
  <c r="C158" i="16"/>
  <c r="G64" i="23"/>
  <c r="G200" i="23"/>
  <c r="D33" i="16" s="1"/>
  <c r="G224" i="23"/>
  <c r="D36" i="16" s="1"/>
  <c r="G212" i="23"/>
  <c r="D34" i="16" s="1"/>
  <c r="G189" i="23"/>
  <c r="D32" i="16" s="1"/>
  <c r="G244" i="23"/>
  <c r="D37" i="16" s="1"/>
  <c r="F17" i="23"/>
  <c r="G17" i="23" s="1"/>
  <c r="G16" i="23"/>
  <c r="E187" i="16" l="1"/>
  <c r="E189" i="16" s="1"/>
  <c r="E191" i="16" s="1"/>
  <c r="F187" i="16" s="1"/>
  <c r="F189" i="16" s="1"/>
  <c r="F191" i="16" s="1"/>
  <c r="G187" i="16" s="1"/>
  <c r="G189" i="16" s="1"/>
  <c r="G191" i="16" s="1"/>
  <c r="D121" i="16"/>
  <c r="E121" i="16"/>
  <c r="F121" i="16" s="1"/>
  <c r="G121" i="16" s="1"/>
  <c r="D149" i="16"/>
  <c r="D145" i="16"/>
  <c r="D146" i="16"/>
  <c r="C65" i="16"/>
  <c r="G101" i="47"/>
  <c r="D180" i="16"/>
  <c r="C119" i="16"/>
  <c r="C100" i="16"/>
  <c r="D100" i="16" s="1"/>
  <c r="E100" i="16" s="1"/>
  <c r="F100" i="16" s="1"/>
  <c r="G100" i="16" s="1"/>
  <c r="E214" i="16"/>
  <c r="F203" i="16"/>
  <c r="C99" i="16"/>
  <c r="D154" i="16"/>
  <c r="D156" i="16" s="1"/>
  <c r="D158" i="16" s="1"/>
  <c r="G22" i="23"/>
  <c r="F22" i="23"/>
  <c r="D150" i="16" l="1"/>
  <c r="D151" i="16" s="1"/>
  <c r="D8" i="16" s="1"/>
  <c r="F205" i="16"/>
  <c r="F213" i="16"/>
  <c r="E154" i="16"/>
  <c r="E156" i="16" s="1"/>
  <c r="E158" i="16" s="1"/>
  <c r="D99" i="16"/>
  <c r="D65" i="16" s="1"/>
  <c r="F285" i="40" l="1"/>
  <c r="G203" i="16"/>
  <c r="F214" i="16"/>
  <c r="E99" i="16"/>
  <c r="F154" i="16"/>
  <c r="F156" i="16" s="1"/>
  <c r="F158" i="16" s="1"/>
  <c r="G205" i="16" l="1"/>
  <c r="G214" i="16" s="1"/>
  <c r="G213" i="16"/>
  <c r="G154" i="16"/>
  <c r="G156" i="16" s="1"/>
  <c r="G158" i="16" s="1"/>
  <c r="G99" i="16" s="1"/>
  <c r="F99" i="16"/>
  <c r="G175" i="23" l="1"/>
  <c r="G176" i="23"/>
  <c r="G177" i="23"/>
  <c r="F178" i="23"/>
  <c r="E178" i="23"/>
  <c r="E259" i="23" s="1"/>
  <c r="G259" i="23" s="1"/>
  <c r="G174" i="23"/>
  <c r="G173" i="23"/>
  <c r="G172" i="23"/>
  <c r="G178" i="23" l="1"/>
  <c r="D31" i="16" s="1"/>
  <c r="D6" i="16" l="1"/>
  <c r="D14" i="16" s="1"/>
  <c r="C164" i="16" l="1"/>
  <c r="C166" i="16" s="1"/>
  <c r="E285" i="40"/>
  <c r="D162" i="16" l="1"/>
  <c r="AS142" i="40"/>
  <c r="AU5" i="40"/>
  <c r="H149" i="40" s="1"/>
  <c r="H285" i="40" s="1"/>
  <c r="D164" i="16" l="1"/>
  <c r="D166" i="16" s="1"/>
  <c r="E162" i="16" s="1"/>
  <c r="E164" i="16" s="1"/>
  <c r="E166" i="16" s="1"/>
  <c r="F162" i="16" s="1"/>
  <c r="F164" i="16" s="1"/>
  <c r="F166" i="16" s="1"/>
  <c r="G162" i="16" s="1"/>
  <c r="G164" i="16" s="1"/>
  <c r="G166" i="16" s="1"/>
  <c r="AU143" i="40"/>
  <c r="AS143" i="40"/>
  <c r="G285" i="40" l="1"/>
  <c r="G114" i="23"/>
  <c r="F167" i="23" l="1"/>
  <c r="E167" i="23"/>
  <c r="E258" i="23" s="1"/>
  <c r="G258" i="23" s="1"/>
  <c r="G166" i="23"/>
  <c r="G165" i="23"/>
  <c r="G162" i="23"/>
  <c r="G161" i="23"/>
  <c r="F104" i="23"/>
  <c r="G102" i="23"/>
  <c r="G103" i="23"/>
  <c r="G167" i="23" l="1"/>
  <c r="D30" i="16" s="1"/>
  <c r="G153" i="23"/>
  <c r="G152" i="23"/>
  <c r="G154" i="23"/>
  <c r="G155" i="23"/>
  <c r="F116" i="23"/>
  <c r="C172" i="16" l="1"/>
  <c r="C174" i="16" s="1"/>
  <c r="G111" i="23"/>
  <c r="G138" i="23"/>
  <c r="G141" i="23"/>
  <c r="G112" i="23"/>
  <c r="G113" i="23"/>
  <c r="D170" i="16" l="1"/>
  <c r="D172" i="16" s="1"/>
  <c r="D174" i="16" s="1"/>
  <c r="D176" i="16" s="1"/>
  <c r="C176" i="16"/>
  <c r="F156" i="23"/>
  <c r="D21" i="16"/>
  <c r="D18" i="16"/>
  <c r="E14" i="16"/>
  <c r="E18" i="16" s="1"/>
  <c r="F14" i="16"/>
  <c r="F18" i="16" s="1"/>
  <c r="G14" i="16"/>
  <c r="G18" i="16" s="1"/>
  <c r="D79" i="16" l="1"/>
  <c r="D82" i="16" s="1"/>
  <c r="E170" i="16"/>
  <c r="E172" i="16" s="1"/>
  <c r="E174" i="16" s="1"/>
  <c r="F170" i="16" s="1"/>
  <c r="F172" i="16" s="1"/>
  <c r="F174" i="16" s="1"/>
  <c r="G41" i="16"/>
  <c r="G60" i="16" s="1"/>
  <c r="F41" i="16"/>
  <c r="F60" i="16" s="1"/>
  <c r="E41" i="16"/>
  <c r="E60" i="16" s="1"/>
  <c r="E176" i="16" l="1"/>
  <c r="G170" i="16"/>
  <c r="G172" i="16" s="1"/>
  <c r="G174" i="16" s="1"/>
  <c r="G176" i="16" s="1"/>
  <c r="F176" i="16"/>
  <c r="C96" i="16"/>
  <c r="D96" i="16"/>
  <c r="E96" i="16"/>
  <c r="F96" i="16"/>
  <c r="G96" i="16"/>
  <c r="E77" i="16"/>
  <c r="F77" i="16"/>
  <c r="G77" i="16"/>
  <c r="F63" i="16" l="1"/>
  <c r="F71" i="16" s="1"/>
  <c r="F84" i="16" s="1"/>
  <c r="E63" i="16" l="1"/>
  <c r="E71" i="16" s="1"/>
  <c r="E84" i="16" s="1"/>
  <c r="G63" i="16"/>
  <c r="G71" i="16" s="1"/>
  <c r="G84" i="16" s="1"/>
  <c r="G149" i="23"/>
  <c r="G150" i="23"/>
  <c r="G151" i="23"/>
  <c r="E156" i="23"/>
  <c r="G148" i="23"/>
  <c r="G156" i="23" l="1"/>
  <c r="D29" i="16" s="1"/>
  <c r="C14" i="16" l="1"/>
  <c r="C18" i="16" s="1"/>
  <c r="G137" i="23" l="1"/>
  <c r="G142" i="23"/>
  <c r="D77" i="16"/>
  <c r="C77" i="16"/>
  <c r="F143" i="23"/>
  <c r="E143" i="23"/>
  <c r="E256" i="23" s="1"/>
  <c r="G256" i="23" s="1"/>
  <c r="F130" i="23"/>
  <c r="E130" i="23"/>
  <c r="E255" i="23" s="1"/>
  <c r="G255" i="23" s="1"/>
  <c r="G129" i="23"/>
  <c r="G128" i="23"/>
  <c r="G125" i="23"/>
  <c r="G124" i="23"/>
  <c r="E116" i="23"/>
  <c r="E254" i="23" s="1"/>
  <c r="G254" i="23" s="1"/>
  <c r="G110" i="23"/>
  <c r="G116" i="23" s="1"/>
  <c r="D26" i="16" s="1"/>
  <c r="E104" i="23"/>
  <c r="E253" i="23" s="1"/>
  <c r="G253" i="23" s="1"/>
  <c r="G98" i="23"/>
  <c r="G104" i="23" s="1"/>
  <c r="D25" i="16" s="1"/>
  <c r="F92" i="23"/>
  <c r="E92" i="23"/>
  <c r="E252" i="23" s="1"/>
  <c r="G252" i="23" s="1"/>
  <c r="G91" i="23"/>
  <c r="G87" i="23"/>
  <c r="F82" i="23"/>
  <c r="E82" i="23"/>
  <c r="E251" i="23" s="1"/>
  <c r="G251" i="23" s="1"/>
  <c r="G81" i="23"/>
  <c r="G80" i="23"/>
  <c r="G79" i="23"/>
  <c r="G78" i="23"/>
  <c r="F73" i="23"/>
  <c r="E73" i="23"/>
  <c r="E250" i="23" s="1"/>
  <c r="G72" i="23"/>
  <c r="G71" i="23"/>
  <c r="G70" i="23"/>
  <c r="G250" i="23" l="1"/>
  <c r="G266" i="23" s="1"/>
  <c r="E266" i="23"/>
  <c r="C105" i="16" s="1"/>
  <c r="G143" i="23"/>
  <c r="D28" i="16" s="1"/>
  <c r="G73" i="23"/>
  <c r="D22" i="16" s="1"/>
  <c r="G82" i="23"/>
  <c r="D23" i="16" s="1"/>
  <c r="G92" i="23"/>
  <c r="D24" i="16" s="1"/>
  <c r="G130" i="23"/>
  <c r="D27" i="16" s="1"/>
  <c r="D40" i="16" l="1"/>
  <c r="C40" i="16"/>
  <c r="C67" i="16"/>
  <c r="D41" i="16" l="1"/>
  <c r="D48" i="16" s="1"/>
  <c r="D195" i="16" s="1"/>
  <c r="D196" i="16" s="1"/>
  <c r="D198" i="16" s="1"/>
  <c r="D47" i="16"/>
  <c r="D107" i="16" s="1"/>
  <c r="E107" i="16" s="1"/>
  <c r="F107" i="16" s="1"/>
  <c r="G107" i="16" s="1"/>
  <c r="D49" i="16"/>
  <c r="D106" i="16" s="1"/>
  <c r="E106" i="16" s="1"/>
  <c r="F106" i="16" s="1"/>
  <c r="G106" i="16" s="1"/>
  <c r="C112" i="16"/>
  <c r="D105" i="16"/>
  <c r="C41" i="16"/>
  <c r="D45" i="16" l="1"/>
  <c r="D109" i="16" s="1"/>
  <c r="E109" i="16" s="1"/>
  <c r="F109" i="16" s="1"/>
  <c r="G109" i="16" s="1"/>
  <c r="D60" i="16"/>
  <c r="D44" i="16"/>
  <c r="D108" i="16" s="1"/>
  <c r="E108" i="16" s="1"/>
  <c r="F108" i="16" s="1"/>
  <c r="G108" i="16" s="1"/>
  <c r="D46" i="16"/>
  <c r="D181" i="16" s="1"/>
  <c r="D182" i="16" s="1"/>
  <c r="D184" i="16" s="1"/>
  <c r="E180" i="16" s="1"/>
  <c r="E182" i="16" s="1"/>
  <c r="E184" i="16" s="1"/>
  <c r="F180" i="16" s="1"/>
  <c r="F182" i="16" s="1"/>
  <c r="F184" i="16" s="1"/>
  <c r="G180" i="16" s="1"/>
  <c r="G182" i="16" s="1"/>
  <c r="G184" i="16" s="1"/>
  <c r="E194" i="16"/>
  <c r="E196" i="16" s="1"/>
  <c r="E198" i="16" s="1"/>
  <c r="F194" i="16" s="1"/>
  <c r="F196" i="16" s="1"/>
  <c r="F198" i="16" s="1"/>
  <c r="G194" i="16" s="1"/>
  <c r="G196" i="16" s="1"/>
  <c r="G198" i="16" s="1"/>
  <c r="D120" i="16"/>
  <c r="E120" i="16" s="1"/>
  <c r="F120" i="16" s="1"/>
  <c r="G120" i="16" s="1"/>
  <c r="E105" i="16"/>
  <c r="C60" i="16"/>
  <c r="D119" i="16" l="1"/>
  <c r="E119" i="16" s="1"/>
  <c r="F119" i="16" s="1"/>
  <c r="G119" i="16" s="1"/>
  <c r="D112" i="16"/>
  <c r="F105" i="16"/>
  <c r="E112" i="16"/>
  <c r="C63" i="16"/>
  <c r="D63" i="16"/>
  <c r="D71" i="16" s="1"/>
  <c r="G105" i="16" l="1"/>
  <c r="G112" i="16" s="1"/>
  <c r="F112" i="16"/>
  <c r="C53" i="16"/>
  <c r="D52" i="16" s="1"/>
  <c r="D53" i="16" s="1"/>
  <c r="C84" i="16"/>
  <c r="D124" i="16" l="1"/>
  <c r="E52" i="16"/>
  <c r="C124" i="16"/>
  <c r="C86" i="16"/>
  <c r="D85" i="16" s="1"/>
  <c r="C98" i="16" l="1"/>
  <c r="E53" i="16"/>
  <c r="F53" i="16"/>
  <c r="C131" i="16" l="1"/>
  <c r="C102" i="16"/>
  <c r="E124" i="16"/>
  <c r="F52" i="16"/>
  <c r="G53" i="16" s="1"/>
  <c r="G124" i="16" s="1"/>
  <c r="G52" i="16"/>
  <c r="F124" i="16"/>
  <c r="C113" i="16" l="1"/>
  <c r="C114" i="16" s="1"/>
  <c r="C126" i="16" s="1"/>
  <c r="D84" i="16"/>
  <c r="D86" i="16" s="1"/>
  <c r="E85" i="16" s="1"/>
  <c r="E86" i="16" s="1"/>
  <c r="F85" i="16" l="1"/>
  <c r="F86" i="16" s="1"/>
  <c r="E98" i="16"/>
  <c r="E102" i="16" s="1"/>
  <c r="E113" i="16" s="1"/>
  <c r="E114" i="16" s="1"/>
  <c r="E126" i="16" s="1"/>
  <c r="D98" i="16"/>
  <c r="D131" i="16" s="1"/>
  <c r="D137" i="16" s="1"/>
  <c r="N104" i="47" s="1"/>
  <c r="K145" i="40" l="1"/>
  <c r="L145" i="40" s="1"/>
  <c r="M145" i="40" s="1"/>
  <c r="N145" i="40" s="1"/>
  <c r="O145" i="40" s="1"/>
  <c r="P145" i="40" s="1"/>
  <c r="Q145" i="40" s="1"/>
  <c r="R145" i="40" s="1"/>
  <c r="S145" i="40" s="1"/>
  <c r="T145" i="40" s="1"/>
  <c r="U145" i="40" s="1"/>
  <c r="V145" i="40" s="1"/>
  <c r="N98" i="47"/>
  <c r="D102" i="16"/>
  <c r="D113" i="16" s="1"/>
  <c r="D114" i="16" s="1"/>
  <c r="D126" i="16" s="1"/>
  <c r="F98" i="16"/>
  <c r="F102" i="16" s="1"/>
  <c r="F113" i="16" s="1"/>
  <c r="F114" i="16" s="1"/>
  <c r="F126" i="16" s="1"/>
  <c r="G85" i="16"/>
  <c r="G86" i="16" s="1"/>
  <c r="G98" i="16" s="1"/>
  <c r="G102" i="16" s="1"/>
  <c r="G113" i="16" s="1"/>
  <c r="G114" i="16" s="1"/>
  <c r="G126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Q143" authorId="0" shapeId="0" xr:uid="{DE8EC6B5-B36F-43D4-B84F-6E7B3B44A992}">
      <text>
        <r>
          <rPr>
            <b/>
            <sz val="9"/>
            <color indexed="81"/>
            <rFont val="Tahoma"/>
            <family val="2"/>
          </rPr>
          <t>post to note to the account makes the preparation of annual report ease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H4" authorId="0" shapeId="0" xr:uid="{10440686-8564-418B-8EFF-D4F9E0C25D0E}">
      <text>
        <r>
          <rPr>
            <b/>
            <sz val="9"/>
            <color indexed="81"/>
            <rFont val="Tahoma"/>
            <family val="2"/>
          </rPr>
          <t>Adopt interest charge at sources before releasing the loan to members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44" authorId="0" shapeId="0" xr:uid="{D92E707D-B2EC-4527-8187-EE939BB933CF}">
      <text>
        <r>
          <rPr>
            <b/>
            <sz val="9"/>
            <color indexed="81"/>
            <rFont val="Tahoma"/>
            <charset val="1"/>
          </rPr>
          <t>30%</t>
        </r>
      </text>
    </comment>
    <comment ref="D45" authorId="0" shapeId="0" xr:uid="{507E001D-637E-4BE6-818A-20A4A87FEA36}">
      <text>
        <r>
          <rPr>
            <b/>
            <sz val="9"/>
            <color indexed="81"/>
            <rFont val="Tahoma"/>
            <charset val="1"/>
          </rPr>
          <t>28%</t>
        </r>
      </text>
    </comment>
    <comment ref="D46" authorId="0" shapeId="0" xr:uid="{E9E499DC-E13A-4E7F-8664-365D2BBE3769}">
      <text>
        <r>
          <rPr>
            <b/>
            <sz val="9"/>
            <color indexed="81"/>
            <rFont val="Tahoma"/>
            <charset val="1"/>
          </rPr>
          <t>10%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7" authorId="0" shapeId="0" xr:uid="{43272DF3-7C7A-412F-ABA3-A52C145C0FC2}">
      <text>
        <r>
          <rPr>
            <b/>
            <sz val="9"/>
            <color indexed="81"/>
            <rFont val="Tahoma"/>
            <charset val="1"/>
          </rPr>
          <t>20%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8" authorId="0" shapeId="0" xr:uid="{438FC8FD-4CD9-42E3-B420-6E5AD9BA07A2}">
      <text>
        <r>
          <rPr>
            <b/>
            <sz val="9"/>
            <color indexed="81"/>
            <rFont val="Tahoma"/>
            <charset val="1"/>
          </rPr>
          <t>2%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9" authorId="0" shapeId="0" xr:uid="{63CBC0FA-4CC6-430C-B277-4661968E1744}">
      <text>
        <r>
          <rPr>
            <b/>
            <sz val="9"/>
            <color indexed="81"/>
            <rFont val="Tahoma"/>
            <charset val="1"/>
          </rPr>
          <t>10%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4" authorId="0" shapeId="0" xr:uid="{D70A6579-38D5-4F8C-BE94-0DD1EC728AB6}">
      <text>
        <r>
          <rPr>
            <b/>
            <sz val="9"/>
            <color indexed="81"/>
            <rFont val="Tahoma"/>
            <family val="2"/>
          </rPr>
          <t xml:space="preserve"> Celestine paid admin fee to Samuel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<sst xmlns="http://schemas.openxmlformats.org/spreadsheetml/2006/main" count="532" uniqueCount="243">
  <si>
    <t>S/N</t>
  </si>
  <si>
    <t>Name of Applicant</t>
  </si>
  <si>
    <t xml:space="preserve"> </t>
  </si>
  <si>
    <t>Outstanding</t>
  </si>
  <si>
    <t>Cash</t>
  </si>
  <si>
    <t>Amount (N)</t>
  </si>
  <si>
    <t>Interest Charges</t>
  </si>
  <si>
    <t>Purpose</t>
  </si>
  <si>
    <t>Date</t>
  </si>
  <si>
    <t>S/n</t>
  </si>
  <si>
    <t>Account Receivables</t>
  </si>
  <si>
    <t>PV Number</t>
  </si>
  <si>
    <t>Professional services</t>
  </si>
  <si>
    <t>Printing &amp; Stationery</t>
  </si>
  <si>
    <t>Telephone Cost</t>
  </si>
  <si>
    <t>Internet Cost</t>
  </si>
  <si>
    <t>Transport &amp; Travelling</t>
  </si>
  <si>
    <t>Sundry Expenses</t>
  </si>
  <si>
    <t>Advertisement Cost</t>
  </si>
  <si>
    <t>Office Expenses</t>
  </si>
  <si>
    <t>Bank Charges</t>
  </si>
  <si>
    <t>Year 2023</t>
  </si>
  <si>
    <t>Year 2024</t>
  </si>
  <si>
    <t>SL</t>
  </si>
  <si>
    <t>Cost of Sales</t>
  </si>
  <si>
    <t>Overhead</t>
  </si>
  <si>
    <t>GL</t>
  </si>
  <si>
    <t>Printing and Stationary</t>
  </si>
  <si>
    <t>Telephone</t>
  </si>
  <si>
    <t>Net Profit B/D</t>
  </si>
  <si>
    <t>Year 2025</t>
  </si>
  <si>
    <t>Net Profit</t>
  </si>
  <si>
    <t>Add Depreciation</t>
  </si>
  <si>
    <t>Increase in workng capital</t>
  </si>
  <si>
    <t>Inventories</t>
  </si>
  <si>
    <t>Net Cashflow from Operating Activities</t>
  </si>
  <si>
    <t>Cashflow from Investing Activities</t>
  </si>
  <si>
    <t>Fixed Asset proceed</t>
  </si>
  <si>
    <t>Loan Invested</t>
  </si>
  <si>
    <t>Net Cashflow from Investing Activities</t>
  </si>
  <si>
    <t>Cashflow from Financing Activities</t>
  </si>
  <si>
    <t xml:space="preserve">Balance Borrowed Loan </t>
  </si>
  <si>
    <t>Net Cashflow from Financing Activities</t>
  </si>
  <si>
    <t>Net Cashflow for the year</t>
  </si>
  <si>
    <t>Net CashFlow C/F</t>
  </si>
  <si>
    <t>Net Cashflow B/D</t>
  </si>
  <si>
    <t>Non Current Asset</t>
  </si>
  <si>
    <t>Current Asset</t>
  </si>
  <si>
    <t>daily cash</t>
  </si>
  <si>
    <t>Bank</t>
  </si>
  <si>
    <t>Current Liability</t>
  </si>
  <si>
    <t>Net Current Asset</t>
  </si>
  <si>
    <t>Net Asset</t>
  </si>
  <si>
    <t>Financied By:</t>
  </si>
  <si>
    <t>Retained Profit(Loss)</t>
  </si>
  <si>
    <t>Check accuracy</t>
  </si>
  <si>
    <t>Year 2026</t>
  </si>
  <si>
    <t>Year 2027</t>
  </si>
  <si>
    <t>Day31</t>
  </si>
  <si>
    <t>Total</t>
  </si>
  <si>
    <t>Add Accrue Income</t>
  </si>
  <si>
    <t>Sex</t>
  </si>
  <si>
    <t>Professional Charges</t>
  </si>
  <si>
    <t>Names</t>
  </si>
  <si>
    <t>Fueling Cost</t>
  </si>
  <si>
    <t>No of Occurrence</t>
  </si>
  <si>
    <t>T/Contribution</t>
  </si>
  <si>
    <t>Account Type</t>
  </si>
  <si>
    <t>Revenue</t>
  </si>
  <si>
    <t>Folio</t>
  </si>
  <si>
    <t>Cash Balance</t>
  </si>
  <si>
    <t>Fueling</t>
  </si>
  <si>
    <t>Amount</t>
  </si>
  <si>
    <t>Total Amount</t>
  </si>
  <si>
    <t>Salary Cost</t>
  </si>
  <si>
    <t>Total Expenses</t>
  </si>
  <si>
    <t>Sept-Dec 2023</t>
  </si>
  <si>
    <t>Shares</t>
  </si>
  <si>
    <t>Contribution</t>
  </si>
  <si>
    <t>Interest @5%</t>
  </si>
  <si>
    <t>Membership Withdrawal fee</t>
  </si>
  <si>
    <t>Entrance Fee</t>
  </si>
  <si>
    <t>Surplus (Deficit) for the year</t>
  </si>
  <si>
    <t>Appropriation of surplus fund:</t>
  </si>
  <si>
    <t>Reserve fund</t>
  </si>
  <si>
    <t xml:space="preserve">Education Fund </t>
  </si>
  <si>
    <t>Honorarium</t>
  </si>
  <si>
    <t>General Reserve</t>
  </si>
  <si>
    <t>Welfare Fund</t>
  </si>
  <si>
    <t>Dividend</t>
  </si>
  <si>
    <t>Interest paid to members</t>
  </si>
  <si>
    <t>Bonus</t>
  </si>
  <si>
    <t>T.Commitment</t>
  </si>
  <si>
    <t>20% share</t>
  </si>
  <si>
    <t>no limit</t>
  </si>
  <si>
    <t>Total Shares</t>
  </si>
  <si>
    <t>Total Savings</t>
  </si>
  <si>
    <t>NK</t>
  </si>
  <si>
    <t>Note 3</t>
  </si>
  <si>
    <t>Depreciation</t>
  </si>
  <si>
    <t>Property,Plant and Equipment</t>
  </si>
  <si>
    <t>Note 4</t>
  </si>
  <si>
    <t>Cost</t>
  </si>
  <si>
    <t>Additions in the year</t>
  </si>
  <si>
    <t>Charges for the year</t>
  </si>
  <si>
    <t>Net Book Value</t>
  </si>
  <si>
    <t>Note 5</t>
  </si>
  <si>
    <t>Balance c/d</t>
  </si>
  <si>
    <t>Balance b/d</t>
  </si>
  <si>
    <t>Note 6</t>
  </si>
  <si>
    <t>Note 7</t>
  </si>
  <si>
    <t>Loan to Members</t>
  </si>
  <si>
    <t>Loan Recovered</t>
  </si>
  <si>
    <t xml:space="preserve">Ordinary Shares </t>
  </si>
  <si>
    <t>Withdrawal during the year</t>
  </si>
  <si>
    <t>Ordinary Savings</t>
  </si>
  <si>
    <t>Savings during the year</t>
  </si>
  <si>
    <t>Withdrawals during the year</t>
  </si>
  <si>
    <t>Members Fund</t>
  </si>
  <si>
    <t>Transfer from appropriation</t>
  </si>
  <si>
    <t>Expenses</t>
  </si>
  <si>
    <t>Prior Year Adjustment</t>
  </si>
  <si>
    <t>Fine &amp; Default fee</t>
  </si>
  <si>
    <t>Training Cost</t>
  </si>
  <si>
    <t>Entertainment Cost</t>
  </si>
  <si>
    <t>AGM Expenses</t>
  </si>
  <si>
    <t>Sitting Allowance</t>
  </si>
  <si>
    <t>Discount Allowed</t>
  </si>
  <si>
    <t xml:space="preserve">Notes to the Account </t>
  </si>
  <si>
    <t>Sitting allowance</t>
  </si>
  <si>
    <t>Discount allowed</t>
  </si>
  <si>
    <t>Entertainment Expenses</t>
  </si>
  <si>
    <t>Credit-Payback</t>
  </si>
  <si>
    <t>Debit-Disburse</t>
  </si>
  <si>
    <t>Control</t>
  </si>
  <si>
    <t>Members Loan</t>
  </si>
  <si>
    <t>Member Loan Account</t>
  </si>
  <si>
    <t>Members Loan Account</t>
  </si>
  <si>
    <t>Total Balance</t>
  </si>
  <si>
    <t>Membership Strength in the Society</t>
  </si>
  <si>
    <t>Note 1</t>
  </si>
  <si>
    <t>Note 2a</t>
  </si>
  <si>
    <t>Note 2b</t>
  </si>
  <si>
    <t>New members for the year</t>
  </si>
  <si>
    <t>Total members as at year ended</t>
  </si>
  <si>
    <t>Total members at the Beginnings</t>
  </si>
  <si>
    <t>At 1 january 2023</t>
  </si>
  <si>
    <t>At 31 December, 2023</t>
  </si>
  <si>
    <t>At 1 January 2023</t>
  </si>
  <si>
    <t>At 1 January, 2023</t>
  </si>
  <si>
    <t>Administrative fee</t>
  </si>
  <si>
    <t>Passbokk Replacement Fee</t>
  </si>
  <si>
    <t>Individual Performance</t>
  </si>
  <si>
    <t>Difference</t>
  </si>
  <si>
    <t>Total Reserve Fund</t>
  </si>
  <si>
    <t>Education Fund</t>
  </si>
  <si>
    <t>Total General Reserve</t>
  </si>
  <si>
    <t>Total Education Fund</t>
  </si>
  <si>
    <r>
      <t>Gross Trading Profit</t>
    </r>
    <r>
      <rPr>
        <sz val="12"/>
        <color rgb="FFFF0000"/>
        <rFont val="Arial"/>
        <family val="2"/>
      </rPr>
      <t>(Loss)</t>
    </r>
  </si>
  <si>
    <t>Account Payable</t>
  </si>
  <si>
    <t>Account Receivable</t>
  </si>
  <si>
    <t>Account Payables</t>
  </si>
  <si>
    <t>Loan Repayment to Outsider</t>
  </si>
  <si>
    <t>Nnamdi-Okagbue Afamefuna</t>
  </si>
  <si>
    <t>Share2</t>
  </si>
  <si>
    <t>Saving3</t>
  </si>
  <si>
    <t>Share3</t>
  </si>
  <si>
    <t>Saving4</t>
  </si>
  <si>
    <t>Share1</t>
  </si>
  <si>
    <t>Saving1</t>
  </si>
  <si>
    <t>Saving2</t>
  </si>
  <si>
    <t>Share4</t>
  </si>
  <si>
    <t>Share5</t>
  </si>
  <si>
    <t>Saving5</t>
  </si>
  <si>
    <t>Share6</t>
  </si>
  <si>
    <t>Saving6</t>
  </si>
  <si>
    <t>Share7</t>
  </si>
  <si>
    <t>Saving7</t>
  </si>
  <si>
    <t>Share8</t>
  </si>
  <si>
    <t>Share22</t>
  </si>
  <si>
    <t>Saving23</t>
  </si>
  <si>
    <t>Share34</t>
  </si>
  <si>
    <t>Saving35</t>
  </si>
  <si>
    <t>Share46</t>
  </si>
  <si>
    <t>Saving47</t>
  </si>
  <si>
    <t>Share58</t>
  </si>
  <si>
    <t>Saving59</t>
  </si>
  <si>
    <t>Share610</t>
  </si>
  <si>
    <t>Saving611</t>
  </si>
  <si>
    <t>Share712</t>
  </si>
  <si>
    <t>Saving713</t>
  </si>
  <si>
    <t>Share162</t>
  </si>
  <si>
    <t>Day32</t>
  </si>
  <si>
    <t>Bal Shares</t>
  </si>
  <si>
    <t>Bal Savings</t>
  </si>
  <si>
    <t>Savings</t>
  </si>
  <si>
    <t>Total Cont</t>
  </si>
  <si>
    <t>Revenue Reserve</t>
  </si>
  <si>
    <t>Education</t>
  </si>
  <si>
    <t>Bal b/d</t>
  </si>
  <si>
    <t xml:space="preserve">Pay back rate </t>
  </si>
  <si>
    <t>Projected</t>
  </si>
  <si>
    <t>Award</t>
  </si>
  <si>
    <t>Other payables</t>
  </si>
  <si>
    <t>Withd Share</t>
  </si>
  <si>
    <t>With a sav</t>
  </si>
  <si>
    <t>check</t>
  </si>
  <si>
    <t>Check</t>
  </si>
  <si>
    <t>Bal B/d</t>
  </si>
  <si>
    <t>Draw</t>
  </si>
  <si>
    <t>Interest Charges (8%)</t>
  </si>
  <si>
    <t>Admin charges</t>
  </si>
  <si>
    <t>Cashflow Statement for the Year Ended 31st December, 2024</t>
  </si>
  <si>
    <t>Income or Expenditure for the Year ended 31 St Decmber, 2024</t>
  </si>
  <si>
    <t>Statement of Financial Position as at 31st Ending 2024</t>
  </si>
  <si>
    <t>Member Loan 2024</t>
  </si>
  <si>
    <t>Dec,23</t>
  </si>
  <si>
    <t>Dec,24</t>
  </si>
  <si>
    <t>Jan,24</t>
  </si>
  <si>
    <t>Feb,24</t>
  </si>
  <si>
    <t>Mar,24</t>
  </si>
  <si>
    <t>Apr,24</t>
  </si>
  <si>
    <t>May,24</t>
  </si>
  <si>
    <t>Jun,24</t>
  </si>
  <si>
    <t>Jul,24</t>
  </si>
  <si>
    <t>Aug,24</t>
  </si>
  <si>
    <t>Sept,24</t>
  </si>
  <si>
    <t>Oct,24</t>
  </si>
  <si>
    <t>Nov,24</t>
  </si>
  <si>
    <t>Entrance fees</t>
  </si>
  <si>
    <t>Passbook /Bye Law Replacement fee</t>
  </si>
  <si>
    <t>Income from Investment</t>
  </si>
  <si>
    <t>Other Deduction fee</t>
  </si>
  <si>
    <t>Administartive Fee</t>
  </si>
  <si>
    <t>Membership withdrawal fee</t>
  </si>
  <si>
    <t>Other Income</t>
  </si>
  <si>
    <t>Other Incomes</t>
  </si>
  <si>
    <t>Alert balance</t>
  </si>
  <si>
    <t>balance</t>
  </si>
  <si>
    <t>ABC Cooperative Society Ltd</t>
  </si>
  <si>
    <t>General Ledger 2024</t>
  </si>
  <si>
    <t>Monthly Member Contribution for 2024</t>
  </si>
  <si>
    <t>ABC Cooperative Society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</si>
</sst>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₦-466]\ #,##0.0"/>
    <numFmt numFmtId="165" formatCode="#,##0.0"/>
    <numFmt numFmtId="166" formatCode="_-[$₦-466]\ * #,##0.00_-;\-[$₦-466]\ * #,##0.00_-;_-[$₦-466]\ * &quot;-&quot;??_-;_-@_-"/>
    <numFmt numFmtId="167" formatCode="[$-F800]dddd\,\ mmmm\ dd\,\ yyyy"/>
    <numFmt numFmtId="168" formatCode="[$-409]dd\-mmm\-yy;@"/>
    <numFmt numFmtId="169" formatCode="_-[$₦-46A]\ * #,##0.00_-;\-[$₦-46A]\ * #,##0.00_-;_-[$₦-46A]\ * &quot;-&quot;??_-;_-@_-"/>
    <numFmt numFmtId="170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Comic Sans MS"/>
      <family val="4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ashDot">
        <color indexed="64"/>
      </left>
      <right style="dashDot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Dot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Dot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/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/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 style="hair">
        <color indexed="64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</cellStyleXfs>
  <cellXfs count="217">
    <xf numFmtId="0" fontId="0" fillId="0" borderId="0" xfId="0"/>
    <xf numFmtId="4" fontId="0" fillId="0" borderId="0" xfId="0" applyNumberFormat="1"/>
    <xf numFmtId="0" fontId="0" fillId="0" borderId="2" xfId="0" applyBorder="1"/>
    <xf numFmtId="0" fontId="0" fillId="0" borderId="13" xfId="0" applyBorder="1"/>
    <xf numFmtId="0" fontId="1" fillId="0" borderId="0" xfId="0" applyFont="1"/>
    <xf numFmtId="0" fontId="4" fillId="0" borderId="1" xfId="0" applyFont="1" applyBorder="1"/>
    <xf numFmtId="165" fontId="0" fillId="0" borderId="0" xfId="0" applyNumberFormat="1"/>
    <xf numFmtId="166" fontId="0" fillId="0" borderId="0" xfId="0" applyNumberFormat="1"/>
    <xf numFmtId="168" fontId="0" fillId="0" borderId="0" xfId="0" applyNumberFormat="1"/>
    <xf numFmtId="166" fontId="1" fillId="0" borderId="0" xfId="0" applyNumberFormat="1" applyFont="1"/>
    <xf numFmtId="0" fontId="0" fillId="0" borderId="5" xfId="0" applyBorder="1"/>
    <xf numFmtId="0" fontId="11" fillId="0" borderId="0" xfId="0" applyFont="1"/>
    <xf numFmtId="0" fontId="11" fillId="0" borderId="1" xfId="0" applyFont="1" applyBorder="1" applyAlignment="1">
      <alignment textRotation="90"/>
    </xf>
    <xf numFmtId="0" fontId="11" fillId="0" borderId="40" xfId="0" applyFont="1" applyBorder="1"/>
    <xf numFmtId="0" fontId="7" fillId="0" borderId="40" xfId="0" applyFont="1" applyBorder="1"/>
    <xf numFmtId="165" fontId="0" fillId="3" borderId="0" xfId="0" applyNumberFormat="1" applyFill="1"/>
    <xf numFmtId="0" fontId="0" fillId="3" borderId="1" xfId="0" applyFill="1" applyBorder="1"/>
    <xf numFmtId="3" fontId="0" fillId="3" borderId="1" xfId="0" applyNumberForma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0" fontId="0" fillId="0" borderId="40" xfId="0" applyBorder="1"/>
    <xf numFmtId="4" fontId="1" fillId="0" borderId="0" xfId="0" applyNumberFormat="1" applyFont="1" applyAlignment="1">
      <alignment wrapText="1"/>
    </xf>
    <xf numFmtId="3" fontId="1" fillId="0" borderId="0" xfId="0" applyNumberFormat="1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0" fillId="7" borderId="0" xfId="0" applyFill="1"/>
    <xf numFmtId="9" fontId="0" fillId="3" borderId="1" xfId="1" applyFont="1" applyFill="1" applyBorder="1"/>
    <xf numFmtId="9" fontId="1" fillId="3" borderId="1" xfId="1" applyFont="1" applyFill="1" applyBorder="1"/>
    <xf numFmtId="0" fontId="0" fillId="10" borderId="1" xfId="0" applyFill="1" applyBorder="1"/>
    <xf numFmtId="0" fontId="0" fillId="10" borderId="0" xfId="0" applyFill="1"/>
    <xf numFmtId="168" fontId="0" fillId="10" borderId="0" xfId="0" applyNumberFormat="1" applyFill="1"/>
    <xf numFmtId="165" fontId="0" fillId="10" borderId="0" xfId="0" applyNumberFormat="1" applyFill="1"/>
    <xf numFmtId="9" fontId="0" fillId="10" borderId="0" xfId="1" applyFont="1" applyFill="1"/>
    <xf numFmtId="3" fontId="0" fillId="10" borderId="1" xfId="0" applyNumberFormat="1" applyFill="1" applyBorder="1"/>
    <xf numFmtId="0" fontId="13" fillId="0" borderId="0" xfId="0" applyFont="1"/>
    <xf numFmtId="169" fontId="14" fillId="0" borderId="0" xfId="0" applyNumberFormat="1" applyFont="1"/>
    <xf numFmtId="0" fontId="5" fillId="0" borderId="2" xfId="0" applyFont="1" applyBorder="1"/>
    <xf numFmtId="0" fontId="5" fillId="0" borderId="0" xfId="0" applyFont="1"/>
    <xf numFmtId="0" fontId="4" fillId="0" borderId="2" xfId="0" applyFont="1" applyBorder="1"/>
    <xf numFmtId="167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/>
    <xf numFmtId="166" fontId="4" fillId="3" borderId="2" xfId="0" applyNumberFormat="1" applyFont="1" applyFill="1" applyBorder="1"/>
    <xf numFmtId="0" fontId="4" fillId="10" borderId="2" xfId="0" applyFont="1" applyFill="1" applyBorder="1"/>
    <xf numFmtId="167" fontId="4" fillId="10" borderId="2" xfId="0" applyNumberFormat="1" applyFont="1" applyFill="1" applyBorder="1" applyAlignment="1">
      <alignment horizontal="center"/>
    </xf>
    <xf numFmtId="0" fontId="4" fillId="10" borderId="39" xfId="0" applyFont="1" applyFill="1" applyBorder="1"/>
    <xf numFmtId="166" fontId="4" fillId="10" borderId="2" xfId="0" applyNumberFormat="1" applyFont="1" applyFill="1" applyBorder="1"/>
    <xf numFmtId="0" fontId="4" fillId="0" borderId="2" xfId="0" applyFont="1" applyBorder="1" applyAlignment="1">
      <alignment horizontal="center"/>
    </xf>
    <xf numFmtId="166" fontId="5" fillId="3" borderId="3" xfId="0" applyNumberFormat="1" applyFont="1" applyFill="1" applyBorder="1"/>
    <xf numFmtId="0" fontId="5" fillId="0" borderId="0" xfId="0" applyFont="1" applyAlignment="1">
      <alignment horizontal="center"/>
    </xf>
    <xf numFmtId="0" fontId="14" fillId="0" borderId="1" xfId="0" applyFont="1" applyBorder="1"/>
    <xf numFmtId="169" fontId="14" fillId="0" borderId="29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17" fontId="13" fillId="0" borderId="1" xfId="0" applyNumberFormat="1" applyFont="1" applyBorder="1"/>
    <xf numFmtId="169" fontId="13" fillId="0" borderId="1" xfId="0" applyNumberFormat="1" applyFont="1" applyBorder="1"/>
    <xf numFmtId="169" fontId="13" fillId="3" borderId="1" xfId="0" applyNumberFormat="1" applyFont="1" applyFill="1" applyBorder="1"/>
    <xf numFmtId="169" fontId="13" fillId="3" borderId="29" xfId="0" applyNumberFormat="1" applyFont="1" applyFill="1" applyBorder="1"/>
    <xf numFmtId="0" fontId="13" fillId="10" borderId="1" xfId="0" applyFont="1" applyFill="1" applyBorder="1"/>
    <xf numFmtId="14" fontId="13" fillId="10" borderId="1" xfId="0" applyNumberFormat="1" applyFont="1" applyFill="1" applyBorder="1"/>
    <xf numFmtId="17" fontId="13" fillId="10" borderId="1" xfId="0" applyNumberFormat="1" applyFont="1" applyFill="1" applyBorder="1"/>
    <xf numFmtId="169" fontId="13" fillId="10" borderId="1" xfId="0" applyNumberFormat="1" applyFont="1" applyFill="1" applyBorder="1"/>
    <xf numFmtId="169" fontId="13" fillId="10" borderId="29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164" fontId="5" fillId="3" borderId="3" xfId="0" applyNumberFormat="1" applyFont="1" applyFill="1" applyBorder="1"/>
    <xf numFmtId="165" fontId="5" fillId="0" borderId="0" xfId="0" applyNumberFormat="1" applyFont="1"/>
    <xf numFmtId="4" fontId="4" fillId="0" borderId="2" xfId="0" applyNumberFormat="1" applyFont="1" applyBorder="1"/>
    <xf numFmtId="4" fontId="4" fillId="3" borderId="2" xfId="0" applyNumberFormat="1" applyFont="1" applyFill="1" applyBorder="1"/>
    <xf numFmtId="14" fontId="4" fillId="10" borderId="2" xfId="0" applyNumberFormat="1" applyFont="1" applyFill="1" applyBorder="1" applyAlignment="1">
      <alignment horizontal="center"/>
    </xf>
    <xf numFmtId="4" fontId="4" fillId="10" borderId="2" xfId="0" applyNumberFormat="1" applyFont="1" applyFill="1" applyBorder="1"/>
    <xf numFmtId="166" fontId="4" fillId="0" borderId="37" xfId="0" applyNumberFormat="1" applyFont="1" applyBorder="1"/>
    <xf numFmtId="166" fontId="4" fillId="3" borderId="37" xfId="0" applyNumberFormat="1" applyFont="1" applyFill="1" applyBorder="1"/>
    <xf numFmtId="166" fontId="4" fillId="10" borderId="37" xfId="0" applyNumberFormat="1" applyFont="1" applyFill="1" applyBorder="1"/>
    <xf numFmtId="14" fontId="4" fillId="0" borderId="2" xfId="0" applyNumberFormat="1" applyFont="1" applyBorder="1" applyAlignment="1">
      <alignment horizontal="center"/>
    </xf>
    <xf numFmtId="166" fontId="5" fillId="3" borderId="0" xfId="0" applyNumberFormat="1" applyFont="1" applyFill="1"/>
    <xf numFmtId="166" fontId="5" fillId="0" borderId="0" xfId="0" applyNumberFormat="1" applyFont="1"/>
    <xf numFmtId="167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4" fontId="5" fillId="3" borderId="1" xfId="0" applyNumberFormat="1" applyFont="1" applyFill="1" applyBorder="1"/>
    <xf numFmtId="4" fontId="4" fillId="3" borderId="1" xfId="0" applyNumberFormat="1" applyFont="1" applyFill="1" applyBorder="1"/>
    <xf numFmtId="4" fontId="4" fillId="0" borderId="1" xfId="0" applyNumberFormat="1" applyFont="1" applyBorder="1"/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166" fontId="4" fillId="10" borderId="1" xfId="0" applyNumberFormat="1" applyFont="1" applyFill="1" applyBorder="1"/>
    <xf numFmtId="4" fontId="5" fillId="10" borderId="1" xfId="0" applyNumberFormat="1" applyFont="1" applyFill="1" applyBorder="1"/>
    <xf numFmtId="4" fontId="4" fillId="10" borderId="1" xfId="0" applyNumberFormat="1" applyFont="1" applyFill="1" applyBorder="1"/>
    <xf numFmtId="166" fontId="5" fillId="3" borderId="1" xfId="0" applyNumberFormat="1" applyFont="1" applyFill="1" applyBorder="1"/>
    <xf numFmtId="0" fontId="4" fillId="0" borderId="5" xfId="0" applyFont="1" applyBorder="1"/>
    <xf numFmtId="0" fontId="5" fillId="9" borderId="1" xfId="0" applyFont="1" applyFill="1" applyBorder="1"/>
    <xf numFmtId="0" fontId="0" fillId="9" borderId="36" xfId="0" applyFill="1" applyBorder="1"/>
    <xf numFmtId="0" fontId="0" fillId="9" borderId="31" xfId="0" applyFill="1" applyBorder="1"/>
    <xf numFmtId="0" fontId="0" fillId="9" borderId="34" xfId="0" applyFill="1" applyBorder="1"/>
    <xf numFmtId="4" fontId="0" fillId="4" borderId="13" xfId="0" applyNumberFormat="1" applyFill="1" applyBorder="1"/>
    <xf numFmtId="0" fontId="5" fillId="6" borderId="32" xfId="0" applyFont="1" applyFill="1" applyBorder="1"/>
    <xf numFmtId="0" fontId="4" fillId="0" borderId="32" xfId="0" applyFont="1" applyBorder="1"/>
    <xf numFmtId="0" fontId="4" fillId="0" borderId="7" xfId="0" applyFont="1" applyBorder="1"/>
    <xf numFmtId="0" fontId="4" fillId="0" borderId="33" xfId="0" applyFont="1" applyBorder="1"/>
    <xf numFmtId="4" fontId="4" fillId="0" borderId="32" xfId="0" applyNumberFormat="1" applyFont="1" applyBorder="1"/>
    <xf numFmtId="4" fontId="4" fillId="0" borderId="7" xfId="0" applyNumberFormat="1" applyFont="1" applyBorder="1"/>
    <xf numFmtId="4" fontId="4" fillId="0" borderId="33" xfId="0" applyNumberFormat="1" applyFont="1" applyBorder="1"/>
    <xf numFmtId="4" fontId="4" fillId="0" borderId="8" xfId="0" applyNumberFormat="1" applyFont="1" applyBorder="1"/>
    <xf numFmtId="4" fontId="4" fillId="0" borderId="31" xfId="0" applyNumberFormat="1" applyFont="1" applyBorder="1"/>
    <xf numFmtId="4" fontId="4" fillId="0" borderId="34" xfId="0" applyNumberFormat="1" applyFont="1" applyBorder="1"/>
    <xf numFmtId="0" fontId="4" fillId="0" borderId="36" xfId="0" applyFont="1" applyBorder="1"/>
    <xf numFmtId="4" fontId="4" fillId="2" borderId="9" xfId="0" applyNumberFormat="1" applyFont="1" applyFill="1" applyBorder="1"/>
    <xf numFmtId="4" fontId="4" fillId="2" borderId="35" xfId="0" applyNumberFormat="1" applyFont="1" applyFill="1" applyBorder="1"/>
    <xf numFmtId="0" fontId="5" fillId="6" borderId="7" xfId="0" applyFont="1" applyFill="1" applyBorder="1"/>
    <xf numFmtId="4" fontId="4" fillId="2" borderId="7" xfId="0" applyNumberFormat="1" applyFont="1" applyFill="1" applyBorder="1"/>
    <xf numFmtId="4" fontId="4" fillId="2" borderId="33" xfId="0" applyNumberFormat="1" applyFont="1" applyFill="1" applyBorder="1"/>
    <xf numFmtId="0" fontId="5" fillId="0" borderId="7" xfId="0" applyFont="1" applyBorder="1"/>
    <xf numFmtId="4" fontId="4" fillId="0" borderId="10" xfId="0" applyNumberFormat="1" applyFont="1" applyBorder="1"/>
    <xf numFmtId="4" fontId="4" fillId="0" borderId="38" xfId="0" applyNumberFormat="1" applyFont="1" applyBorder="1"/>
    <xf numFmtId="4" fontId="4" fillId="0" borderId="41" xfId="0" applyNumberFormat="1" applyFont="1" applyBorder="1"/>
    <xf numFmtId="4" fontId="4" fillId="2" borderId="6" xfId="0" applyNumberFormat="1" applyFont="1" applyFill="1" applyBorder="1"/>
    <xf numFmtId="0" fontId="4" fillId="0" borderId="8" xfId="0" applyFont="1" applyBorder="1"/>
    <xf numFmtId="0" fontId="4" fillId="0" borderId="10" xfId="0" applyFont="1" applyBorder="1"/>
    <xf numFmtId="4" fontId="4" fillId="0" borderId="51" xfId="0" applyNumberFormat="1" applyFont="1" applyBorder="1"/>
    <xf numFmtId="4" fontId="4" fillId="0" borderId="52" xfId="0" applyNumberFormat="1" applyFont="1" applyBorder="1"/>
    <xf numFmtId="0" fontId="14" fillId="0" borderId="2" xfId="0" applyFont="1" applyBorder="1"/>
    <xf numFmtId="0" fontId="13" fillId="0" borderId="2" xfId="0" applyFont="1" applyBorder="1"/>
    <xf numFmtId="4" fontId="4" fillId="2" borderId="2" xfId="0" applyNumberFormat="1" applyFont="1" applyFill="1" applyBorder="1"/>
    <xf numFmtId="4" fontId="4" fillId="0" borderId="0" xfId="0" applyNumberFormat="1" applyFont="1"/>
    <xf numFmtId="0" fontId="4" fillId="9" borderId="0" xfId="0" applyFont="1" applyFill="1"/>
    <xf numFmtId="0" fontId="4" fillId="0" borderId="20" xfId="0" applyFont="1" applyBorder="1"/>
    <xf numFmtId="0" fontId="4" fillId="0" borderId="21" xfId="0" applyFont="1" applyBorder="1"/>
    <xf numFmtId="4" fontId="4" fillId="0" borderId="21" xfId="0" applyNumberFormat="1" applyFont="1" applyBorder="1"/>
    <xf numFmtId="4" fontId="4" fillId="0" borderId="24" xfId="0" applyNumberFormat="1" applyFont="1" applyBorder="1"/>
    <xf numFmtId="4" fontId="4" fillId="0" borderId="23" xfId="0" applyNumberFormat="1" applyFont="1" applyBorder="1"/>
    <xf numFmtId="4" fontId="4" fillId="0" borderId="13" xfId="0" applyNumberFormat="1" applyFont="1" applyBorder="1"/>
    <xf numFmtId="0" fontId="5" fillId="0" borderId="21" xfId="0" applyFont="1" applyBorder="1"/>
    <xf numFmtId="4" fontId="5" fillId="2" borderId="21" xfId="0" applyNumberFormat="1" applyFont="1" applyFill="1" applyBorder="1"/>
    <xf numFmtId="4" fontId="4" fillId="2" borderId="21" xfId="0" applyNumberFormat="1" applyFont="1" applyFill="1" applyBorder="1"/>
    <xf numFmtId="4" fontId="5" fillId="0" borderId="21" xfId="0" applyNumberFormat="1" applyFont="1" applyBorder="1"/>
    <xf numFmtId="0" fontId="4" fillId="0" borderId="4" xfId="0" applyFont="1" applyBorder="1"/>
    <xf numFmtId="0" fontId="4" fillId="0" borderId="22" xfId="0" applyFont="1" applyBorder="1"/>
    <xf numFmtId="0" fontId="4" fillId="9" borderId="11" xfId="0" applyFont="1" applyFill="1" applyBorder="1"/>
    <xf numFmtId="0" fontId="4" fillId="9" borderId="7" xfId="0" applyFont="1" applyFill="1" applyBorder="1"/>
    <xf numFmtId="0" fontId="4" fillId="0" borderId="11" xfId="0" applyFont="1" applyBorder="1"/>
    <xf numFmtId="4" fontId="4" fillId="0" borderId="15" xfId="0" applyNumberFormat="1" applyFont="1" applyBorder="1"/>
    <xf numFmtId="0" fontId="4" fillId="0" borderId="13" xfId="0" applyFont="1" applyBorder="1"/>
    <xf numFmtId="4" fontId="4" fillId="0" borderId="16" xfId="0" applyNumberFormat="1" applyFont="1" applyBorder="1"/>
    <xf numFmtId="4" fontId="4" fillId="0" borderId="14" xfId="0" applyNumberFormat="1" applyFont="1" applyBorder="1"/>
    <xf numFmtId="4" fontId="4" fillId="0" borderId="17" xfId="0" applyNumberFormat="1" applyFont="1" applyBorder="1"/>
    <xf numFmtId="4" fontId="5" fillId="2" borderId="18" xfId="0" applyNumberFormat="1" applyFont="1" applyFill="1" applyBorder="1"/>
    <xf numFmtId="4" fontId="5" fillId="0" borderId="17" xfId="0" applyNumberFormat="1" applyFont="1" applyBorder="1"/>
    <xf numFmtId="4" fontId="4" fillId="0" borderId="28" xfId="0" applyNumberFormat="1" applyFont="1" applyBorder="1"/>
    <xf numFmtId="4" fontId="4" fillId="0" borderId="19" xfId="0" applyNumberFormat="1" applyFont="1" applyBorder="1"/>
    <xf numFmtId="4" fontId="4" fillId="4" borderId="0" xfId="0" applyNumberFormat="1" applyFont="1" applyFill="1"/>
    <xf numFmtId="4" fontId="5" fillId="0" borderId="2" xfId="0" applyNumberFormat="1" applyFont="1" applyBorder="1"/>
    <xf numFmtId="4" fontId="4" fillId="0" borderId="27" xfId="0" applyNumberFormat="1" applyFont="1" applyBorder="1"/>
    <xf numFmtId="4" fontId="4" fillId="0" borderId="37" xfId="0" applyNumberFormat="1" applyFont="1" applyBorder="1"/>
    <xf numFmtId="4" fontId="5" fillId="0" borderId="45" xfId="0" applyNumberFormat="1" applyFont="1" applyBorder="1"/>
    <xf numFmtId="4" fontId="4" fillId="0" borderId="48" xfId="0" applyNumberFormat="1" applyFont="1" applyBorder="1"/>
    <xf numFmtId="4" fontId="4" fillId="0" borderId="49" xfId="0" applyNumberFormat="1" applyFont="1" applyBorder="1"/>
    <xf numFmtId="4" fontId="5" fillId="0" borderId="48" xfId="0" applyNumberFormat="1" applyFont="1" applyBorder="1"/>
    <xf numFmtId="4" fontId="5" fillId="0" borderId="47" xfId="0" applyNumberFormat="1" applyFont="1" applyBorder="1"/>
    <xf numFmtId="4" fontId="4" fillId="0" borderId="50" xfId="0" applyNumberFormat="1" applyFont="1" applyBorder="1"/>
    <xf numFmtId="4" fontId="4" fillId="0" borderId="3" xfId="0" applyNumberFormat="1" applyFont="1" applyBorder="1"/>
    <xf numFmtId="4" fontId="5" fillId="0" borderId="46" xfId="0" applyNumberFormat="1" applyFont="1" applyBorder="1"/>
    <xf numFmtId="0" fontId="4" fillId="0" borderId="49" xfId="0" applyFont="1" applyBorder="1"/>
    <xf numFmtId="0" fontId="4" fillId="0" borderId="45" xfId="0" applyFont="1" applyBorder="1"/>
    <xf numFmtId="4" fontId="15" fillId="0" borderId="13" xfId="0" applyNumberFormat="1" applyFont="1" applyBorder="1"/>
    <xf numFmtId="168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0" fillId="8" borderId="1" xfId="0" applyFont="1" applyFill="1" applyBorder="1"/>
    <xf numFmtId="0" fontId="0" fillId="7" borderId="0" xfId="0" applyFill="1" applyAlignment="1">
      <alignment textRotation="90"/>
    </xf>
    <xf numFmtId="4" fontId="15" fillId="0" borderId="28" xfId="0" applyNumberFormat="1" applyFont="1" applyBorder="1"/>
    <xf numFmtId="10" fontId="0" fillId="0" borderId="0" xfId="0" applyNumberForma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6" fontId="5" fillId="3" borderId="0" xfId="0" applyNumberFormat="1" applyFont="1" applyFill="1" applyBorder="1"/>
    <xf numFmtId="0" fontId="1" fillId="4" borderId="0" xfId="0" applyFont="1" applyFill="1"/>
    <xf numFmtId="4" fontId="5" fillId="4" borderId="0" xfId="0" applyNumberFormat="1" applyFont="1" applyFill="1"/>
    <xf numFmtId="0" fontId="0" fillId="11" borderId="0" xfId="0" applyFill="1"/>
    <xf numFmtId="4" fontId="0" fillId="11" borderId="0" xfId="0" applyNumberFormat="1" applyFill="1"/>
    <xf numFmtId="166" fontId="5" fillId="0" borderId="0" xfId="0" applyNumberFormat="1" applyFont="1" applyFill="1" applyBorder="1"/>
    <xf numFmtId="170" fontId="0" fillId="3" borderId="0" xfId="1" applyNumberFormat="1" applyFont="1" applyFill="1"/>
    <xf numFmtId="170" fontId="0" fillId="3" borderId="1" xfId="1" applyNumberFormat="1" applyFont="1" applyFill="1" applyBorder="1"/>
    <xf numFmtId="0" fontId="4" fillId="3" borderId="1" xfId="0" applyFont="1" applyFill="1" applyBorder="1"/>
    <xf numFmtId="4" fontId="0" fillId="4" borderId="0" xfId="0" applyNumberFormat="1" applyFill="1" applyBorder="1"/>
    <xf numFmtId="0" fontId="0" fillId="3" borderId="0" xfId="0" applyFill="1"/>
    <xf numFmtId="167" fontId="13" fillId="0" borderId="1" xfId="0" applyNumberFormat="1" applyFont="1" applyBorder="1"/>
    <xf numFmtId="165" fontId="4" fillId="0" borderId="2" xfId="0" applyNumberFormat="1" applyFont="1" applyBorder="1"/>
    <xf numFmtId="165" fontId="5" fillId="0" borderId="2" xfId="0" applyNumberFormat="1" applyFont="1" applyBorder="1"/>
    <xf numFmtId="4" fontId="0" fillId="3" borderId="0" xfId="0" applyNumberFormat="1" applyFill="1"/>
    <xf numFmtId="0" fontId="4" fillId="0" borderId="1" xfId="0" applyFont="1" applyFill="1" applyBorder="1"/>
    <xf numFmtId="3" fontId="0" fillId="0" borderId="0" xfId="0" applyNumberFormat="1"/>
    <xf numFmtId="0" fontId="0" fillId="0" borderId="1" xfId="0" applyFill="1" applyBorder="1"/>
    <xf numFmtId="0" fontId="16" fillId="0" borderId="0" xfId="0" applyFont="1" applyFill="1"/>
    <xf numFmtId="4" fontId="0" fillId="0" borderId="0" xfId="0" applyNumberFormat="1" applyFill="1"/>
    <xf numFmtId="0" fontId="0" fillId="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9" fillId="7" borderId="0" xfId="0" applyFont="1" applyFill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14" fillId="9" borderId="29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5" xfId="3" xr:uid="{F295666F-4F6B-4432-A28C-D5CFAE69B00A}"/>
    <cellStyle name="Normal 9" xfId="2" xr:uid="{775D1A01-2875-4D44-9E65-143370BB8A35}"/>
    <cellStyle name="Percent" xfId="1" builtinId="5"/>
  </cellStyles>
  <dxfs count="53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border diagonalUp="0" diagonalDown="0" outline="0">
        <left style="dotted">
          <color auto="1"/>
        </left>
        <right/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border diagonalUp="0" diagonalDown="0" outline="0">
        <left style="dotted">
          <color auto="1"/>
        </left>
        <right style="dotted">
          <color auto="1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border diagonalUp="0" diagonalDown="0" outline="0">
        <left style="dotted">
          <color auto="1"/>
        </left>
        <right style="dotted">
          <color auto="1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border diagonalUp="0" diagonalDown="0" outline="0">
        <left style="dotted">
          <color auto="1"/>
        </left>
        <right style="dotted">
          <color auto="1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4" formatCode="#,##0.00"/>
      <border diagonalUp="0" diagonalDown="0" outline="0">
        <left style="dotted">
          <color auto="1"/>
        </left>
        <right style="dotted">
          <color auto="1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 style="dotted">
          <color auto="1"/>
        </left>
        <right style="dotted">
          <color auto="1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 outline="0">
        <left/>
        <right style="dotted">
          <color auto="1"/>
        </right>
        <top style="hair">
          <color indexed="64"/>
        </top>
        <bottom style="hair">
          <color indexed="64"/>
        </bottom>
      </border>
    </dxf>
    <dxf>
      <border outline="0">
        <left style="dotted">
          <color auto="1"/>
        </left>
        <right style="dotted">
          <color auto="1"/>
        </right>
        <top style="hair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 outline="0">
        <bottom style="hair">
          <color indexed="64"/>
        </bottom>
      </border>
    </dxf>
    <dxf>
      <fill>
        <patternFill patternType="solid">
          <fgColor indexed="64"/>
          <bgColor theme="9"/>
        </patternFill>
      </fill>
      <border diagonalUp="0" diagonalDown="0" outline="0">
        <left style="dotted">
          <color auto="1"/>
        </left>
        <right style="dotted">
          <color auto="1"/>
        </right>
        <top/>
        <bottom/>
      </border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fgColor indexed="64"/>
          <bgColor rgb="FFFFFF00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3" formatCode="0%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fill>
        <patternFill>
          <fgColor indexed="64"/>
          <bgColor rgb="FFFFFF00"/>
        </patternFill>
      </fill>
    </dxf>
    <dxf>
      <numFmt numFmtId="165" formatCode="#,##0.0"/>
      <fill>
        <patternFill patternType="solid"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  <fill>
        <patternFill patternType="none">
          <fgColor indexed="64"/>
          <bgColor indexed="65"/>
        </patternFill>
      </fill>
    </dxf>
    <dxf>
      <numFmt numFmtId="165" formatCode="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1153302</xdr:colOff>
      <xdr:row>126</xdr:row>
      <xdr:rowOff>179553</xdr:rowOff>
    </xdr:from>
    <xdr:to>
      <xdr:col>2</xdr:col>
      <xdr:colOff>697697</xdr:colOff>
      <xdr:row>127</xdr:row>
      <xdr:rowOff>125805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15502306">
          <a:off x="2406524" y="21697431"/>
          <a:ext cx="130402" cy="263684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0</xdr:col>
      <xdr:colOff>1456707</xdr:colOff>
      <xdr:row>128</xdr:row>
      <xdr:rowOff>171154</xdr:rowOff>
    </xdr:from>
    <xdr:to>
      <xdr:col>2</xdr:col>
      <xdr:colOff>79993</xdr:colOff>
      <xdr:row>129</xdr:row>
      <xdr:rowOff>120945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82EFF2B1-99C0-40D0-960D-49802C2C1EA9}"/>
            </a:ext>
          </a:extLst>
        </xdr:cNvPr>
        <xdr:cNvSpPr/>
      </xdr:nvSpPr>
      <xdr:spPr>
        <a:xfrm rot="16869727">
          <a:off x="2247604" y="22519657"/>
          <a:ext cx="133941" cy="1715736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mi Omosehin" id="{014273F7-A84B-4478-8F28-DEF0E7DE22EC}" userId="325b9f8caa259855" providerId="Windows Live"/>
  <person displayName="Friday ojeaburu" id="{3661F8E3-6579-471C-A75D-03F210EC0312}" userId="e066cc07d6c4331a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C9E1650-4346-4E0F-B9BF-3BB950BFDE11}" name="Table224" displayName="Table224" ref="A4:AU143" totalsRowShown="0">
  <autoFilter ref="A4:AU143" xr:uid="{CD852157-502C-425C-B731-4CB148E77B3E}"/>
  <tableColumns count="47">
    <tableColumn id="1" xr3:uid="{E94521D0-6C20-497C-B602-B0319B0CBC91}" name="S/N"/>
    <tableColumn id="2" xr3:uid="{9D91E3E4-4601-457C-BBB9-7056B1501908}" name="Date"/>
    <tableColumn id="3" xr3:uid="{F9BB6852-C4BA-4601-897E-6DDDF78EACE7}" name="Names"/>
    <tableColumn id="4" xr3:uid="{823832C9-31DD-43D0-A121-A2F4A744D679}" name="Sex"/>
    <tableColumn id="5" xr3:uid="{1785D3ED-90F5-4E7E-BA81-FC9297DC5F12}" name="T.Commitment"/>
    <tableColumn id="6" xr3:uid="{24F30CEF-05F5-4583-AB35-F82E7F89C767}" name="Entrance Fee"/>
    <tableColumn id="44" xr3:uid="{A3D29DF9-C77E-4C1C-BC8B-3C85C714713F}" name="Telephone" dataDxfId="52"/>
    <tableColumn id="7" xr3:uid="{0EB54431-3816-4234-979D-DD05CC4C52B5}" name="Share1" dataDxfId="51"/>
    <tableColumn id="41" xr3:uid="{938DA73D-3853-483E-BC3A-620B877A09AB}" name="Saving1" dataDxfId="50"/>
    <tableColumn id="42" xr3:uid="{64CC4568-661F-4479-B8A2-121FACFBECAE}" name="Share2" dataDxfId="49"/>
    <tableColumn id="46" xr3:uid="{92C74D27-7D91-42A2-BEAC-4E37D26CE097}" name="Saving2" dataDxfId="48"/>
    <tableColumn id="47" xr3:uid="{38D2A183-F964-413D-9E8B-7842F93E125D}" name="Share22" dataDxfId="47"/>
    <tableColumn id="48" xr3:uid="{E6E1434D-9303-49E4-8F8B-E7AC80F0BAEC}" name="Saving23" dataDxfId="46"/>
    <tableColumn id="49" xr3:uid="{77A76EF9-2FF2-4AE8-B675-4CB1EEF0FA2B}" name="Share3" dataDxfId="45"/>
    <tableColumn id="50" xr3:uid="{711FDDB3-E209-4664-97CF-3CD71B701E7C}" name="Saving3" dataDxfId="44"/>
    <tableColumn id="51" xr3:uid="{EFBACBF0-2C8F-4D72-B643-7B16E93E1B00}" name="Share34" dataDxfId="43"/>
    <tableColumn id="52" xr3:uid="{7D29DB6F-1CA2-402C-A392-68404715B463}" name="Saving35" dataDxfId="42"/>
    <tableColumn id="53" xr3:uid="{66B6D956-3E35-4705-B2D5-EC57AE8F489F}" name="Share4" dataDxfId="41"/>
    <tableColumn id="54" xr3:uid="{1DE3FE10-51D7-4497-8183-B1414AE7DD9A}" name="Saving4" dataDxfId="40"/>
    <tableColumn id="55" xr3:uid="{19C855E5-F0A8-483A-89ED-3A31106D2297}" name="Share46" dataDxfId="39"/>
    <tableColumn id="56" xr3:uid="{A21A26DA-9BBA-455B-BDD1-1D6815AF2C6F}" name="Saving47" dataDxfId="38"/>
    <tableColumn id="57" xr3:uid="{CB4E3E5C-47FB-4E57-BD3F-C1F0D973CC4D}" name="Share5" dataDxfId="37"/>
    <tableColumn id="58" xr3:uid="{1C6381D6-185F-4D3D-850C-D9411CB0FF49}" name="Saving5" dataDxfId="36"/>
    <tableColumn id="59" xr3:uid="{198560A6-ACFD-47C5-9FD5-0AC975A36123}" name="Share58" dataDxfId="35"/>
    <tableColumn id="60" xr3:uid="{A7510B20-05FD-4E3F-8C66-9552A2F4668D}" name="Saving59" dataDxfId="34"/>
    <tableColumn id="61" xr3:uid="{B89686E7-16ED-4B5A-8633-DDAC92B9938C}" name="Share6" dataDxfId="33"/>
    <tableColumn id="62" xr3:uid="{F580AFB6-6AB1-40CF-9D43-FE42E25222A6}" name="Saving6" dataDxfId="32"/>
    <tableColumn id="63" xr3:uid="{83A644E4-D4D6-4079-B631-6E1BA0290082}" name="Share610" dataDxfId="31"/>
    <tableColumn id="64" xr3:uid="{A053F7B8-4E62-4B4E-B686-650A4C054128}" name="Saving611" dataDxfId="30"/>
    <tableColumn id="65" xr3:uid="{94C3247B-A0FF-4BC2-A87E-85A4D3A2E76F}" name="Share7" dataDxfId="29"/>
    <tableColumn id="66" xr3:uid="{A4412C57-5B2B-4741-8972-0365173C8291}" name="Saving7" dataDxfId="28"/>
    <tableColumn id="67" xr3:uid="{75D59395-1C7D-45AC-8E93-7B1C9C0650E8}" name="Share712" dataDxfId="27"/>
    <tableColumn id="68" xr3:uid="{6B2BB414-2CBD-418F-9117-CEEEE1A0DE39}" name="Saving713" dataDxfId="26"/>
    <tableColumn id="69" xr3:uid="{9A19410C-AD1C-428E-9593-50DF03592B94}" name="Share8" dataDxfId="25"/>
    <tableColumn id="37" xr3:uid="{15EDC7AE-46C6-4430-8008-02CEBCDD802F}" name="Share162"/>
    <tableColumn id="45" xr3:uid="{D610373A-AADF-4B90-8BF2-992A2FDF5E9C}" name="Day31" dataDxfId="24"/>
    <tableColumn id="80" xr3:uid="{EA740E14-CFD2-49E3-A712-5549B46348BB}" name="Day32" dataDxfId="23"/>
    <tableColumn id="75" xr3:uid="{15F5296F-8487-49C2-BD0F-137304CD9BE4}" name="Bal Shares" dataDxfId="22"/>
    <tableColumn id="74" xr3:uid="{EE6E4021-99E5-42F9-9FAE-30606D679E95}" name="Bal Savings" dataDxfId="21"/>
    <tableColumn id="38" xr3:uid="{5D7360DB-103E-4379-94D1-24B10BD5811E}" name="Total" dataDxfId="20"/>
    <tableColumn id="81" xr3:uid="{34DF91C1-D50C-4598-9F44-208F2F64504B}" name="Withd Share" dataDxfId="19"/>
    <tableColumn id="43" xr3:uid="{B23FAECB-3274-453E-A694-833ED4431F65}" name="With a sav"/>
    <tableColumn id="39" xr3:uid="{A824AF37-90AC-4AF5-BC8E-AE6CC81E6A60}" name="Total Cont" dataDxfId="18"/>
    <tableColumn id="77" xr3:uid="{1DFE5AAB-4D14-4661-B60B-1B423A03CA22}" name="Shares" dataDxfId="17">
      <calculatedColumnFormula>SUM(H5,J5,L5,N5,P5,R5,T5,V5,X5,Z5,AB5,AD5,AF5,AH5,#REF!,#REF!,#REF!,#REF!,#REF!,#REF!,#REF!,#REF!,#REF!,#REF!,#REF!,#REF!,#REF!,#REF!,#REF!,#REF!,AI5,AL5)</calculatedColumnFormula>
    </tableColumn>
    <tableColumn id="79" xr3:uid="{3512CAB3-3B15-497D-BE01-E7749FE39E99}" name="20% share" dataDxfId="16">
      <calculatedColumnFormula>(AR5/$AR$143)</calculatedColumnFormula>
    </tableColumn>
    <tableColumn id="78" xr3:uid="{395F2AD0-A9CF-400C-B756-DB9700F4EF5D}" name="Savings" dataDxfId="15">
      <calculatedColumnFormula>SUM(K5,M5,O5,Q5,S5,U5,W5,Y5,AA5,AC5,AE5,AG5,#REF!,#REF!,#REF!,#REF!,#REF!,#REF!,#REF!,#REF!,#REF!,#REF!,#REF!,#REF!,#REF!,#REF!,#REF!,#REF!,#REF!,AJ5,AL5,AP5)</calculatedColumnFormula>
    </tableColumn>
    <tableColumn id="40" xr3:uid="{3CD81691-98B4-4952-8B54-249BAB21A71D}" name="no limit" dataDxfId="1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7" displayName="Table7" ref="A4:G41" totalsRowShown="0" headerRowDxfId="10" dataDxfId="8" headerRowBorderDxfId="9" tableBorderDxfId="7">
  <autoFilter ref="A4:G41" xr:uid="{00000000-0009-0000-0100-000007000000}"/>
  <tableColumns count="7">
    <tableColumn id="1" xr3:uid="{00000000-0010-0000-0600-000001000000}" name="Account Type" dataDxfId="6"/>
    <tableColumn id="8" xr3:uid="{FD04A43D-DF38-4132-AB47-EA11F2997673}" name="Folio" dataDxfId="5"/>
    <tableColumn id="3" xr3:uid="{00000000-0010-0000-0600-000003000000}" name="Sept-Dec 2023" dataDxfId="4"/>
    <tableColumn id="4" xr3:uid="{00000000-0010-0000-0600-000004000000}" name="Year 2024" dataDxfId="3"/>
    <tableColumn id="5" xr3:uid="{00000000-0010-0000-0600-000005000000}" name="Year 2025" dataDxfId="2"/>
    <tableColumn id="6" xr3:uid="{00000000-0010-0000-0600-000006000000}" name="Year 2026" dataDxfId="1"/>
    <tableColumn id="7" xr3:uid="{00000000-0010-0000-0600-000007000000}" name="Year 2027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29" dT="2022-10-21T11:28:41.42" personId="{3661F8E3-6579-471C-A75D-03F210EC0312}" id="{DE593715-7054-4CDD-8E61-B9EE7C5322B6}">
    <text>08037605940</text>
  </threadedComment>
  <threadedComment ref="B130" dT="2022-10-21T11:22:35.90" personId="{3661F8E3-6579-471C-A75D-03F210EC0312}" id="{EC225AA0-5ACD-4B34-ABAF-FFA35727CC18}">
    <text>contact 08036729631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0E6AB-741E-4761-B65E-2A67E53A41B0}">
  <dimension ref="A2:AU286"/>
  <sheetViews>
    <sheetView topLeftCell="AE1" workbookViewId="0">
      <selection activeCell="F7" sqref="F7"/>
    </sheetView>
  </sheetViews>
  <sheetFormatPr defaultRowHeight="14.5" x14ac:dyDescent="0.35"/>
  <cols>
    <col min="1" max="1" width="8" customWidth="1"/>
    <col min="2" max="2" width="10.7265625" customWidth="1"/>
    <col min="3" max="3" width="23.36328125" customWidth="1"/>
    <col min="4" max="4" width="5.54296875" customWidth="1"/>
    <col min="5" max="5" width="14.36328125" customWidth="1"/>
    <col min="6" max="6" width="12.54296875" customWidth="1"/>
    <col min="7" max="7" width="12.36328125" customWidth="1"/>
    <col min="8" max="8" width="10.90625" customWidth="1"/>
    <col min="9" max="14" width="8.81640625" bestFit="1" customWidth="1"/>
    <col min="15" max="15" width="9.453125" bestFit="1" customWidth="1"/>
    <col min="16" max="19" width="8.81640625" bestFit="1" customWidth="1"/>
    <col min="20" max="20" width="9.453125" bestFit="1" customWidth="1"/>
    <col min="21" max="34" width="8.81640625" bestFit="1" customWidth="1"/>
    <col min="38" max="38" width="12.6328125" customWidth="1"/>
    <col min="39" max="39" width="11.90625" customWidth="1"/>
    <col min="40" max="40" width="11.54296875" customWidth="1"/>
    <col min="42" max="42" width="11.6328125" customWidth="1"/>
    <col min="43" max="44" width="11.7265625" customWidth="1"/>
    <col min="45" max="45" width="12" customWidth="1"/>
    <col min="46" max="46" width="13.26953125" customWidth="1"/>
  </cols>
  <sheetData>
    <row r="2" spans="1:47" ht="21" x14ac:dyDescent="0.5">
      <c r="A2" s="216" t="s">
        <v>241</v>
      </c>
      <c r="B2" s="216"/>
      <c r="C2" s="216"/>
      <c r="D2" s="216"/>
      <c r="E2" s="216"/>
      <c r="F2" s="216"/>
      <c r="G2" s="216"/>
      <c r="H2" s="216"/>
      <c r="I2" s="216"/>
    </row>
    <row r="3" spans="1:47" x14ac:dyDescent="0.35">
      <c r="H3" s="196" t="s">
        <v>216</v>
      </c>
      <c r="I3" s="196"/>
      <c r="J3" s="197" t="s">
        <v>218</v>
      </c>
      <c r="K3" s="197"/>
      <c r="L3" s="196" t="s">
        <v>219</v>
      </c>
      <c r="M3" s="196"/>
      <c r="N3" s="197" t="s">
        <v>220</v>
      </c>
      <c r="O3" s="197"/>
      <c r="P3" s="196" t="s">
        <v>221</v>
      </c>
      <c r="Q3" s="196"/>
      <c r="R3" s="197" t="s">
        <v>222</v>
      </c>
      <c r="S3" s="197"/>
      <c r="T3" s="196" t="s">
        <v>223</v>
      </c>
      <c r="U3" s="196"/>
      <c r="V3" s="197" t="s">
        <v>224</v>
      </c>
      <c r="W3" s="197"/>
      <c r="X3" s="196" t="s">
        <v>225</v>
      </c>
      <c r="Y3" s="196"/>
      <c r="Z3" s="197" t="s">
        <v>226</v>
      </c>
      <c r="AA3" s="197"/>
      <c r="AB3" s="196" t="s">
        <v>227</v>
      </c>
      <c r="AC3" s="196"/>
      <c r="AD3" s="197" t="s">
        <v>228</v>
      </c>
      <c r="AE3" s="197"/>
      <c r="AF3" s="196" t="s">
        <v>217</v>
      </c>
      <c r="AG3" s="196"/>
      <c r="AH3" s="186"/>
      <c r="AI3" s="186"/>
      <c r="AJ3" s="186"/>
      <c r="AK3" s="186"/>
      <c r="AL3" s="186"/>
      <c r="AM3" s="186"/>
    </row>
    <row r="4" spans="1:47" ht="62" x14ac:dyDescent="0.35">
      <c r="A4" s="26" t="s">
        <v>0</v>
      </c>
      <c r="B4" s="26" t="s">
        <v>8</v>
      </c>
      <c r="C4" s="26" t="s">
        <v>63</v>
      </c>
      <c r="D4" s="26" t="s">
        <v>61</v>
      </c>
      <c r="E4" s="26" t="s">
        <v>92</v>
      </c>
      <c r="F4" s="26" t="s">
        <v>81</v>
      </c>
      <c r="G4" s="26" t="s">
        <v>28</v>
      </c>
      <c r="H4" s="26" t="s">
        <v>168</v>
      </c>
      <c r="I4" s="26" t="s">
        <v>169</v>
      </c>
      <c r="J4" s="26" t="s">
        <v>164</v>
      </c>
      <c r="K4" s="26" t="s">
        <v>170</v>
      </c>
      <c r="L4" s="26" t="s">
        <v>179</v>
      </c>
      <c r="M4" s="26" t="s">
        <v>180</v>
      </c>
      <c r="N4" s="26" t="s">
        <v>166</v>
      </c>
      <c r="O4" s="26" t="s">
        <v>165</v>
      </c>
      <c r="P4" s="26" t="s">
        <v>181</v>
      </c>
      <c r="Q4" s="26" t="s">
        <v>182</v>
      </c>
      <c r="R4" s="26" t="s">
        <v>171</v>
      </c>
      <c r="S4" s="26" t="s">
        <v>167</v>
      </c>
      <c r="T4" s="26" t="s">
        <v>183</v>
      </c>
      <c r="U4" s="26" t="s">
        <v>184</v>
      </c>
      <c r="V4" s="26" t="s">
        <v>172</v>
      </c>
      <c r="W4" s="26" t="s">
        <v>173</v>
      </c>
      <c r="X4" s="26" t="s">
        <v>185</v>
      </c>
      <c r="Y4" s="26" t="s">
        <v>186</v>
      </c>
      <c r="Z4" s="26" t="s">
        <v>174</v>
      </c>
      <c r="AA4" s="26" t="s">
        <v>175</v>
      </c>
      <c r="AB4" s="26" t="s">
        <v>187</v>
      </c>
      <c r="AC4" s="26" t="s">
        <v>188</v>
      </c>
      <c r="AD4" s="26" t="s">
        <v>176</v>
      </c>
      <c r="AE4" s="26" t="s">
        <v>177</v>
      </c>
      <c r="AF4" s="26" t="s">
        <v>189</v>
      </c>
      <c r="AG4" s="26" t="s">
        <v>190</v>
      </c>
      <c r="AH4" s="26" t="s">
        <v>178</v>
      </c>
      <c r="AI4" s="26" t="s">
        <v>191</v>
      </c>
      <c r="AJ4" s="26" t="s">
        <v>58</v>
      </c>
      <c r="AK4" s="26" t="s">
        <v>192</v>
      </c>
      <c r="AL4" s="171" t="s">
        <v>193</v>
      </c>
      <c r="AM4" s="171" t="s">
        <v>194</v>
      </c>
      <c r="AN4" s="26" t="s">
        <v>59</v>
      </c>
      <c r="AO4" s="171" t="s">
        <v>204</v>
      </c>
      <c r="AP4" s="171" t="s">
        <v>205</v>
      </c>
      <c r="AQ4" t="s">
        <v>196</v>
      </c>
      <c r="AR4" t="s">
        <v>77</v>
      </c>
      <c r="AS4" s="12" t="s">
        <v>93</v>
      </c>
      <c r="AT4" t="s">
        <v>195</v>
      </c>
      <c r="AU4" s="12" t="s">
        <v>94</v>
      </c>
    </row>
    <row r="5" spans="1:47" x14ac:dyDescent="0.35">
      <c r="A5">
        <v>1</v>
      </c>
      <c r="B5" s="8"/>
      <c r="C5" s="19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1"/>
      <c r="AM5" s="1"/>
      <c r="AN5" s="15">
        <f>SUM(AL5:AM5)</f>
        <v>0</v>
      </c>
      <c r="AO5" s="15"/>
      <c r="AP5" s="6"/>
      <c r="AQ5" s="15">
        <f>Table224[[#This Row],[Savings]]+Table224[[#This Row],[Shares]]</f>
        <v>0</v>
      </c>
      <c r="AR5" s="15">
        <f>SUM(H5,J5,L5,N5,P5,R5,T5,V5,X5,Z5,AB5,AD5,AF5,AH5,AJ5,AL5)-Table224[[#This Row],[Withd Share]]</f>
        <v>0</v>
      </c>
      <c r="AS5" s="182" t="e">
        <f>(AR5/$AR$143)</f>
        <v>#DIV/0!</v>
      </c>
      <c r="AT5" s="15">
        <f>SUM(I5,K5,M5,O5,Q5,S5,U5,W5,Y5,AA5,AC5,AE5,AG5,AI5,AM5)-Table224[[#This Row],[With a sav]]</f>
        <v>0</v>
      </c>
      <c r="AU5" s="182" t="e">
        <f>(AT5/$AT$143)</f>
        <v>#DIV/0!</v>
      </c>
    </row>
    <row r="6" spans="1:47" x14ac:dyDescent="0.35">
      <c r="A6">
        <v>2</v>
      </c>
      <c r="B6" s="8"/>
      <c r="C6" s="19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5">
        <f t="shared" ref="AN6:AN69" si="0">SUM(AL6:AM6)</f>
        <v>0</v>
      </c>
      <c r="AO6" s="15"/>
      <c r="AP6" s="6"/>
      <c r="AQ6" s="15">
        <f>Table224[[#This Row],[Savings]]+Table224[[#This Row],[Shares]]</f>
        <v>0</v>
      </c>
      <c r="AR6" s="15">
        <f>SUM(H6,J6,L6,N6,P6,R6,T6,V6,X6,Z6,AB6,AD6,AF6,AH6,AJ6,AL6)-Table224[[#This Row],[Withd Share]]</f>
        <v>0</v>
      </c>
      <c r="AS6" s="182" t="e">
        <f t="shared" ref="AS6:AS69" si="1">(AR6/$AR$143)</f>
        <v>#DIV/0!</v>
      </c>
      <c r="AT6" s="15">
        <f>SUM(I6,K6,M6,O6,Q6,S6,U6,W6,Y6,AA6,AC6,AE6,AG6,AI6,AM6)-Table224[[#This Row],[With a sav]]</f>
        <v>0</v>
      </c>
      <c r="AU6" s="182" t="e">
        <f t="shared" ref="AU6:AU69" si="2">(AT6/$AT$143)</f>
        <v>#DIV/0!</v>
      </c>
    </row>
    <row r="7" spans="1:47" x14ac:dyDescent="0.35">
      <c r="A7">
        <v>3</v>
      </c>
      <c r="B7" s="8"/>
      <c r="C7" s="19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15">
        <f t="shared" si="0"/>
        <v>0</v>
      </c>
      <c r="AO7" s="15"/>
      <c r="AP7" s="6"/>
      <c r="AQ7" s="15">
        <f>Table224[[#This Row],[Savings]]+Table224[[#This Row],[Shares]]</f>
        <v>0</v>
      </c>
      <c r="AR7" s="15">
        <f>SUM(H7,J7,L7,N7,P7,R7,T7,V7,X7,Z7,AB7,AD7,AF7,AH7,AJ7,AL7)-Table224[[#This Row],[Withd Share]]</f>
        <v>0</v>
      </c>
      <c r="AS7" s="182" t="e">
        <f t="shared" si="1"/>
        <v>#DIV/0!</v>
      </c>
      <c r="AT7" s="15">
        <f>SUM(I7,K7,M7,O7,Q7,S7,U7,W7,Y7,AA7,AC7,AE7,AG7,AI7,AM7)-Table224[[#This Row],[With a sav]]</f>
        <v>0</v>
      </c>
      <c r="AU7" s="182" t="e">
        <f t="shared" si="2"/>
        <v>#DIV/0!</v>
      </c>
    </row>
    <row r="8" spans="1:47" x14ac:dyDescent="0.35">
      <c r="A8">
        <v>4</v>
      </c>
      <c r="B8" s="8"/>
      <c r="C8" s="19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15">
        <f t="shared" si="0"/>
        <v>0</v>
      </c>
      <c r="AO8" s="15"/>
      <c r="AP8" s="6"/>
      <c r="AQ8" s="15">
        <f>Table224[[#This Row],[Savings]]+Table224[[#This Row],[Shares]]</f>
        <v>0</v>
      </c>
      <c r="AR8" s="15">
        <f>SUM(H8,J8,L8,N8,P8,R8,T8,V8,X8,Z8,AB8,AD8,AF8,AH8,AJ8,AL8)-Table224[[#This Row],[Withd Share]]</f>
        <v>0</v>
      </c>
      <c r="AS8" s="182" t="e">
        <f t="shared" si="1"/>
        <v>#DIV/0!</v>
      </c>
      <c r="AT8" s="15">
        <f>SUM(I8,K8,M8,O8,Q8,S8,U8,W8,Y8,AA8,AC8,AE8,AG8,AI8,AM8)-Table224[[#This Row],[With a sav]]</f>
        <v>0</v>
      </c>
      <c r="AU8" s="182" t="e">
        <f t="shared" si="2"/>
        <v>#DIV/0!</v>
      </c>
    </row>
    <row r="9" spans="1:47" x14ac:dyDescent="0.35">
      <c r="A9">
        <v>5</v>
      </c>
      <c r="B9" s="8"/>
      <c r="C9" s="19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15">
        <f t="shared" si="0"/>
        <v>0</v>
      </c>
      <c r="AO9" s="15"/>
      <c r="AP9" s="6"/>
      <c r="AQ9" s="15">
        <f>Table224[[#This Row],[Savings]]+Table224[[#This Row],[Shares]]</f>
        <v>0</v>
      </c>
      <c r="AR9" s="15">
        <f>SUM(H9,J9,L9,N9,P9,R9,T9,V9,X9,Z9,AB9,AD9,AF9,AH9,AJ9,AL9)-Table224[[#This Row],[Withd Share]]</f>
        <v>0</v>
      </c>
      <c r="AS9" s="182" t="e">
        <f t="shared" si="1"/>
        <v>#DIV/0!</v>
      </c>
      <c r="AT9" s="15">
        <f>SUM(I9,K9,M9,O9,Q9,S9,U9,W9,Y9,AA9,AC9,AE9,AG9,AI9,AM9)-Table224[[#This Row],[With a sav]]</f>
        <v>0</v>
      </c>
      <c r="AU9" s="182" t="e">
        <f t="shared" si="2"/>
        <v>#DIV/0!</v>
      </c>
    </row>
    <row r="10" spans="1:47" x14ac:dyDescent="0.35">
      <c r="A10">
        <v>6</v>
      </c>
      <c r="B10" s="8"/>
      <c r="C10" s="19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15">
        <f t="shared" si="0"/>
        <v>0</v>
      </c>
      <c r="AO10" s="15"/>
      <c r="AP10" s="6"/>
      <c r="AQ10" s="15">
        <f>Table224[[#This Row],[Savings]]+Table224[[#This Row],[Shares]]</f>
        <v>0</v>
      </c>
      <c r="AR10" s="15">
        <f>SUM(H10,J10,L10,N10,P10,R10,T10,V10,X10,Z10,AB10,AD10,AF10,AH10,AJ10,AL10)-Table224[[#This Row],[Withd Share]]</f>
        <v>0</v>
      </c>
      <c r="AS10" s="182" t="e">
        <f>(AR10/$AR$143)</f>
        <v>#DIV/0!</v>
      </c>
      <c r="AT10" s="15">
        <f>SUM(I10,K10,M10,O10,Q10,S10,U10,W10,Y10,AA10,AC10,AE10,AG10,AI10,AM10)-Table224[[#This Row],[With a sav]]</f>
        <v>0</v>
      </c>
      <c r="AU10" s="182" t="e">
        <f t="shared" si="2"/>
        <v>#DIV/0!</v>
      </c>
    </row>
    <row r="11" spans="1:47" x14ac:dyDescent="0.35">
      <c r="A11">
        <v>7</v>
      </c>
      <c r="B11" s="8"/>
      <c r="C11" s="19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5">
        <f t="shared" si="0"/>
        <v>0</v>
      </c>
      <c r="AO11" s="15"/>
      <c r="AP11" s="6"/>
      <c r="AQ11" s="15">
        <f>Table224[[#This Row],[Savings]]+Table224[[#This Row],[Shares]]</f>
        <v>0</v>
      </c>
      <c r="AR11" s="15">
        <f>SUM(H11,J11,L11,N11,P11,R11,T11,V11,X11,Z11,AB11,AD11,AF11,AH11,AJ11,AL11)-Table224[[#This Row],[Withd Share]]</f>
        <v>0</v>
      </c>
      <c r="AS11" s="182" t="e">
        <f t="shared" si="1"/>
        <v>#DIV/0!</v>
      </c>
      <c r="AT11" s="15">
        <f>SUM(I11,K11,M11,O11,Q11,S11,U11,W11,Y11,AA11,AC11,AE11,AG11,AI11,AM11)-Table224[[#This Row],[With a sav]]</f>
        <v>0</v>
      </c>
      <c r="AU11" s="182" t="e">
        <f t="shared" si="2"/>
        <v>#DIV/0!</v>
      </c>
    </row>
    <row r="12" spans="1:47" x14ac:dyDescent="0.35">
      <c r="A12">
        <v>8</v>
      </c>
      <c r="B12" s="8"/>
      <c r="C12" s="19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15">
        <f t="shared" si="0"/>
        <v>0</v>
      </c>
      <c r="AO12" s="15"/>
      <c r="AP12" s="6"/>
      <c r="AQ12" s="15">
        <f>Table224[[#This Row],[Savings]]+Table224[[#This Row],[Shares]]</f>
        <v>0</v>
      </c>
      <c r="AR12" s="15">
        <f>SUM(H12,J12,L12,N12,P12,R12,T12,V12,X12,Z12,AB12,AD12,AF12,AH12,AJ12,AL12)-Table224[[#This Row],[Withd Share]]</f>
        <v>0</v>
      </c>
      <c r="AS12" s="182" t="e">
        <f t="shared" si="1"/>
        <v>#DIV/0!</v>
      </c>
      <c r="AT12" s="15">
        <f>SUM(I12,K12,M12,O12,Q12,S12,U12,W12,Y12,AA12,AC12,AE12,AG12,AI12,AM12)-Table224[[#This Row],[With a sav]]</f>
        <v>0</v>
      </c>
      <c r="AU12" s="182" t="e">
        <f t="shared" si="2"/>
        <v>#DIV/0!</v>
      </c>
    </row>
    <row r="13" spans="1:47" x14ac:dyDescent="0.35">
      <c r="A13">
        <v>9</v>
      </c>
      <c r="B13" s="8"/>
      <c r="C13" s="19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15">
        <f t="shared" si="0"/>
        <v>0</v>
      </c>
      <c r="AO13" s="15"/>
      <c r="AP13" s="6"/>
      <c r="AQ13" s="15">
        <f>Table224[[#This Row],[Savings]]+Table224[[#This Row],[Shares]]</f>
        <v>0</v>
      </c>
      <c r="AR13" s="15">
        <f>SUM(H13,J13,L13,N13,P13,R13,T13,V13,X13,Z13,AB13,AD13,AF13,AH13,AJ13,AL13)-Table224[[#This Row],[Withd Share]]</f>
        <v>0</v>
      </c>
      <c r="AS13" s="182" t="e">
        <f t="shared" si="1"/>
        <v>#DIV/0!</v>
      </c>
      <c r="AT13" s="15">
        <f>SUM(I13,K13,M13,O13,Q13,S13,U13,W13,Y13,AA13,AC13,AE13,AG13,AI13,AM13)-Table224[[#This Row],[With a sav]]</f>
        <v>0</v>
      </c>
      <c r="AU13" s="182" t="e">
        <f t="shared" si="2"/>
        <v>#DIV/0!</v>
      </c>
    </row>
    <row r="14" spans="1:47" x14ac:dyDescent="0.35">
      <c r="A14">
        <v>10</v>
      </c>
      <c r="B14" s="8"/>
      <c r="C14" s="19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15">
        <f t="shared" si="0"/>
        <v>0</v>
      </c>
      <c r="AO14" s="15"/>
      <c r="AP14" s="6"/>
      <c r="AQ14" s="15">
        <f>Table224[[#This Row],[Savings]]+Table224[[#This Row],[Shares]]</f>
        <v>0</v>
      </c>
      <c r="AR14" s="15">
        <f>SUM(H14,J14,L14,N14,P14,R14,T14,V14,X14,Z14,AB14,AD14,AF14,AH14,AJ14,AL14)-Table224[[#This Row],[Withd Share]]</f>
        <v>0</v>
      </c>
      <c r="AS14" s="182" t="e">
        <f>(AR14/$AR$143)</f>
        <v>#DIV/0!</v>
      </c>
      <c r="AT14" s="15">
        <f>SUM(I14,K14,M14,O14,Q14,S14,U14,W14,Y14,AA14,AC14,AE14,AG14,AI14,AM14)-Table224[[#This Row],[With a sav]]</f>
        <v>0</v>
      </c>
      <c r="AU14" s="182" t="e">
        <f t="shared" si="2"/>
        <v>#DIV/0!</v>
      </c>
    </row>
    <row r="15" spans="1:47" x14ac:dyDescent="0.35">
      <c r="A15">
        <v>11</v>
      </c>
      <c r="B15" s="8"/>
      <c r="C15" s="19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15">
        <f t="shared" si="0"/>
        <v>0</v>
      </c>
      <c r="AO15" s="15"/>
      <c r="AP15" s="6"/>
      <c r="AQ15" s="15">
        <f>Table224[[#This Row],[Savings]]+Table224[[#This Row],[Shares]]</f>
        <v>0</v>
      </c>
      <c r="AR15" s="15">
        <f>SUM(H15,J15,L15,N15,P15,R15,T15,V15,X15,Z15,AB15,AD15,AF15,AH15,AJ15,AL15)-Table224[[#This Row],[Withd Share]]</f>
        <v>0</v>
      </c>
      <c r="AS15" s="182" t="e">
        <f t="shared" si="1"/>
        <v>#DIV/0!</v>
      </c>
      <c r="AT15" s="15">
        <f>SUM(I15,K15,M15,O15,Q15,S15,U15,W15,Y15,AA15,AC15,AE15,AG15,AI15,AM15)-Table224[[#This Row],[With a sav]]</f>
        <v>0</v>
      </c>
      <c r="AU15" s="182" t="e">
        <f t="shared" si="2"/>
        <v>#DIV/0!</v>
      </c>
    </row>
    <row r="16" spans="1:47" x14ac:dyDescent="0.35">
      <c r="A16">
        <v>12</v>
      </c>
      <c r="B16" s="8"/>
      <c r="C16" s="19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15">
        <f t="shared" si="0"/>
        <v>0</v>
      </c>
      <c r="AO16" s="15"/>
      <c r="AP16" s="6"/>
      <c r="AQ16" s="15">
        <f>Table224[[#This Row],[Savings]]+Table224[[#This Row],[Shares]]</f>
        <v>0</v>
      </c>
      <c r="AR16" s="15">
        <f>SUM(H16,J16,L16,N16,P16,R16,T16,V16,X16,Z16,AB16,AD16,AF16,AH16,AJ16,AL16)-Table224[[#This Row],[Withd Share]]</f>
        <v>0</v>
      </c>
      <c r="AS16" s="182" t="e">
        <f t="shared" si="1"/>
        <v>#DIV/0!</v>
      </c>
      <c r="AT16" s="15">
        <f>SUM(I16,K16,M16,O16,Q16,S16,U16,W16,Y16,AA16,AC16,AE16,AG16,AI16,AM16)-Table224[[#This Row],[With a sav]]</f>
        <v>0</v>
      </c>
      <c r="AU16" s="182" t="e">
        <f t="shared" si="2"/>
        <v>#DIV/0!</v>
      </c>
    </row>
    <row r="17" spans="1:47" x14ac:dyDescent="0.35">
      <c r="A17">
        <v>13</v>
      </c>
      <c r="B17" s="8"/>
      <c r="C17" s="19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15">
        <f t="shared" si="0"/>
        <v>0</v>
      </c>
      <c r="AO17" s="15"/>
      <c r="AP17" s="6"/>
      <c r="AQ17" s="15">
        <f>Table224[[#This Row],[Savings]]+Table224[[#This Row],[Shares]]</f>
        <v>0</v>
      </c>
      <c r="AR17" s="15">
        <f>SUM(H17,J17,L17,N17,P17,R17,T17,V17,X17,Z17,AB17,AD17,AF17,AH17,AJ17,AL17)-Table224[[#This Row],[Withd Share]]</f>
        <v>0</v>
      </c>
      <c r="AS17" s="182" t="e">
        <f t="shared" si="1"/>
        <v>#DIV/0!</v>
      </c>
      <c r="AT17" s="15">
        <f>SUM(I17,K17,M17,O17,Q17,S17,U17,W17,Y17,AA17,AC17,AE17,AG17,AI17,AM17)-Table224[[#This Row],[With a sav]]</f>
        <v>0</v>
      </c>
      <c r="AU17" s="182" t="e">
        <f t="shared" si="2"/>
        <v>#DIV/0!</v>
      </c>
    </row>
    <row r="18" spans="1:47" x14ac:dyDescent="0.35">
      <c r="A18">
        <v>14</v>
      </c>
      <c r="B18" s="8"/>
      <c r="C18" s="19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15">
        <f t="shared" si="0"/>
        <v>0</v>
      </c>
      <c r="AO18" s="15"/>
      <c r="AP18" s="6"/>
      <c r="AQ18" s="15">
        <f>Table224[[#This Row],[Savings]]+Table224[[#This Row],[Shares]]</f>
        <v>0</v>
      </c>
      <c r="AR18" s="15">
        <f>SUM(H18,J18,L18,N18,P18,R18,T18,V18,X18,Z18,AB18,AD18,AF18,AH18,AJ18,AL18)-Table224[[#This Row],[Withd Share]]</f>
        <v>0</v>
      </c>
      <c r="AS18" s="182" t="e">
        <f t="shared" si="1"/>
        <v>#DIV/0!</v>
      </c>
      <c r="AT18" s="15">
        <f>SUM(I18,K18,M18,O18,Q18,S18,U18,W18,Y18,AA18,AC18,AE18,AG18,AI18,AM18)-Table224[[#This Row],[With a sav]]</f>
        <v>0</v>
      </c>
      <c r="AU18" s="182" t="e">
        <f>(AT18/$AT$143)</f>
        <v>#DIV/0!</v>
      </c>
    </row>
    <row r="19" spans="1:47" x14ac:dyDescent="0.35">
      <c r="A19">
        <v>15</v>
      </c>
      <c r="B19" s="8"/>
      <c r="C19" s="19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5">
        <f t="shared" si="0"/>
        <v>0</v>
      </c>
      <c r="AO19" s="15"/>
      <c r="AP19" s="6"/>
      <c r="AQ19" s="15">
        <f>Table224[[#This Row],[Savings]]+Table224[[#This Row],[Shares]]</f>
        <v>0</v>
      </c>
      <c r="AR19" s="15">
        <f>SUM(H19,J19,L19,N19,P19,R19,T19,V19,X19,Z19,AB19,AD19,AF19,AH19,AJ19,AL19)-Table224[[#This Row],[Withd Share]]</f>
        <v>0</v>
      </c>
      <c r="AS19" s="182" t="e">
        <f t="shared" si="1"/>
        <v>#DIV/0!</v>
      </c>
      <c r="AT19" s="15">
        <f>SUM(I19,K19,M19,O19,Q19,S19,U19,W19,Y19,AA19,AC19,AE19,AG19,AI19,AM19)-Table224[[#This Row],[With a sav]]</f>
        <v>0</v>
      </c>
      <c r="AU19" s="182" t="e">
        <f t="shared" si="2"/>
        <v>#DIV/0!</v>
      </c>
    </row>
    <row r="20" spans="1:47" x14ac:dyDescent="0.35">
      <c r="A20">
        <v>16</v>
      </c>
      <c r="B20" s="8"/>
      <c r="C20" s="19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15">
        <f t="shared" si="0"/>
        <v>0</v>
      </c>
      <c r="AO20" s="15"/>
      <c r="AP20" s="6"/>
      <c r="AQ20" s="15">
        <f>Table224[[#This Row],[Savings]]+Table224[[#This Row],[Shares]]</f>
        <v>0</v>
      </c>
      <c r="AR20" s="15">
        <f>SUM(H20,J20,L20,N20,P20,R20,T20,V20,X20,Z20,AB20,AD20,AF20,AH20,AJ20,AL20)-Table224[[#This Row],[Withd Share]]</f>
        <v>0</v>
      </c>
      <c r="AS20" s="182" t="e">
        <f t="shared" si="1"/>
        <v>#DIV/0!</v>
      </c>
      <c r="AT20" s="15">
        <f>SUM(I20,K20,M20,O20,Q20,S20,U20,W20,Y20,AA20,AC20,AE20,AG20,AI20,AM20)-Table224[[#This Row],[With a sav]]</f>
        <v>0</v>
      </c>
      <c r="AU20" s="182" t="e">
        <f t="shared" si="2"/>
        <v>#DIV/0!</v>
      </c>
    </row>
    <row r="21" spans="1:47" x14ac:dyDescent="0.35">
      <c r="A21">
        <v>17</v>
      </c>
      <c r="B21" s="8"/>
      <c r="C21" s="19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5">
        <f t="shared" si="0"/>
        <v>0</v>
      </c>
      <c r="AO21" s="15"/>
      <c r="AP21" s="6"/>
      <c r="AQ21" s="15">
        <f>Table224[[#This Row],[Savings]]+Table224[[#This Row],[Shares]]</f>
        <v>0</v>
      </c>
      <c r="AR21" s="15">
        <f>SUM(H21,J21,L21,N21,P21,R21,T21,V21,X21,Z21,AB21,AD21,AF21,AH21,AJ21,AL21)-Table224[[#This Row],[Withd Share]]</f>
        <v>0</v>
      </c>
      <c r="AS21" s="182" t="e">
        <f t="shared" si="1"/>
        <v>#DIV/0!</v>
      </c>
      <c r="AT21" s="15">
        <f>SUM(I21,K21,M21,O21,Q21,S21,U21,W21,Y21,AA21,AC21,AE21,AG21,AI21,AM21)-Table224[[#This Row],[With a sav]]</f>
        <v>0</v>
      </c>
      <c r="AU21" s="182" t="e">
        <f t="shared" si="2"/>
        <v>#DIV/0!</v>
      </c>
    </row>
    <row r="22" spans="1:47" x14ac:dyDescent="0.35">
      <c r="A22">
        <v>18</v>
      </c>
      <c r="B22" s="8"/>
      <c r="C22" s="19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15">
        <f t="shared" si="0"/>
        <v>0</v>
      </c>
      <c r="AO22" s="15"/>
      <c r="AP22" s="6"/>
      <c r="AQ22" s="15">
        <f>Table224[[#This Row],[Savings]]+Table224[[#This Row],[Shares]]</f>
        <v>0</v>
      </c>
      <c r="AR22" s="15">
        <f>SUM(H22,J22,L22,N22,P22,R22,T22,V22,X22,Z22,AB22,AD22,AF22,AH22,AJ22,AL22)-Table224[[#This Row],[Withd Share]]</f>
        <v>0</v>
      </c>
      <c r="AS22" s="182" t="e">
        <f t="shared" si="1"/>
        <v>#DIV/0!</v>
      </c>
      <c r="AT22" s="15">
        <f>SUM(I22,K22,M22,O22,Q22,S22,U22,W22,Y22,AA22,AC22,AE22,AG22,AI22,AM22)-Table224[[#This Row],[With a sav]]</f>
        <v>0</v>
      </c>
      <c r="AU22" s="182" t="e">
        <f t="shared" si="2"/>
        <v>#DIV/0!</v>
      </c>
    </row>
    <row r="23" spans="1:47" x14ac:dyDescent="0.35">
      <c r="A23">
        <v>19</v>
      </c>
      <c r="B23" s="8"/>
      <c r="C23" s="19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5">
        <f t="shared" si="0"/>
        <v>0</v>
      </c>
      <c r="AO23" s="15"/>
      <c r="AP23" s="6"/>
      <c r="AQ23" s="15">
        <f>Table224[[#This Row],[Savings]]+Table224[[#This Row],[Shares]]</f>
        <v>0</v>
      </c>
      <c r="AR23" s="15">
        <f>SUM(H23,J23,L23,N23,P23,R23,T23,V23,X23,Z23,AB23,AD23,AF23,AH23,AJ23,AL23)-Table224[[#This Row],[Withd Share]]</f>
        <v>0</v>
      </c>
      <c r="AS23" s="182" t="e">
        <f t="shared" si="1"/>
        <v>#DIV/0!</v>
      </c>
      <c r="AT23" s="15">
        <f>SUM(I23,K23,M23,O23,Q23,S23,U23,W23,Y23,AA23,AC23,AE23,AG23,AI23,AM23)-Table224[[#This Row],[With a sav]]</f>
        <v>0</v>
      </c>
      <c r="AU23" s="182" t="e">
        <f t="shared" si="2"/>
        <v>#DIV/0!</v>
      </c>
    </row>
    <row r="24" spans="1:47" x14ac:dyDescent="0.35">
      <c r="A24">
        <v>20</v>
      </c>
      <c r="B24" s="8"/>
      <c r="C24" s="19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15">
        <f t="shared" si="0"/>
        <v>0</v>
      </c>
      <c r="AO24" s="15"/>
      <c r="AP24" s="6"/>
      <c r="AQ24" s="15">
        <f>Table224[[#This Row],[Savings]]+Table224[[#This Row],[Shares]]</f>
        <v>0</v>
      </c>
      <c r="AR24" s="15">
        <f>SUM(H24,J24,L24,N24,P24,R24,T24,V24,X24,Z24,AB24,AD24,AF24,AH24,AJ24,AL24)-Table224[[#This Row],[Withd Share]]</f>
        <v>0</v>
      </c>
      <c r="AS24" s="182" t="e">
        <f t="shared" si="1"/>
        <v>#DIV/0!</v>
      </c>
      <c r="AT24" s="15">
        <f>SUM(I24,K24,M24,O24,Q24,S24,U24,W24,Y24,AA24,AC24,AE24,AG24,AI24,AM24)-Table224[[#This Row],[With a sav]]</f>
        <v>0</v>
      </c>
      <c r="AU24" s="182" t="e">
        <f t="shared" si="2"/>
        <v>#DIV/0!</v>
      </c>
    </row>
    <row r="25" spans="1:47" x14ac:dyDescent="0.35">
      <c r="A25">
        <v>21</v>
      </c>
      <c r="B25" s="8"/>
      <c r="C25" s="19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15">
        <f t="shared" si="0"/>
        <v>0</v>
      </c>
      <c r="AO25" s="15"/>
      <c r="AP25" s="6"/>
      <c r="AQ25" s="15">
        <f>Table224[[#This Row],[Savings]]+Table224[[#This Row],[Shares]]</f>
        <v>0</v>
      </c>
      <c r="AR25" s="15">
        <f>SUM(H25,J25,L25,N25,P25,R25,T25,V25,X25,Z25,AB25,AD25,AF25,AH25,AJ25,AL25)-Table224[[#This Row],[Withd Share]]</f>
        <v>0</v>
      </c>
      <c r="AS25" s="182" t="e">
        <f t="shared" si="1"/>
        <v>#DIV/0!</v>
      </c>
      <c r="AT25" s="15">
        <f>SUM(I25,K25,M25,O25,Q25,S25,U25,W25,Y25,AA25,AC25,AE25,AG25,AI25,AM25)-Table224[[#This Row],[With a sav]]</f>
        <v>0</v>
      </c>
      <c r="AU25" s="182" t="e">
        <f t="shared" si="2"/>
        <v>#DIV/0!</v>
      </c>
    </row>
    <row r="26" spans="1:47" x14ac:dyDescent="0.35">
      <c r="A26">
        <v>22</v>
      </c>
      <c r="B26" s="8"/>
      <c r="C26" s="19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15">
        <f t="shared" si="0"/>
        <v>0</v>
      </c>
      <c r="AO26" s="15"/>
      <c r="AP26" s="6"/>
      <c r="AQ26" s="15">
        <f>Table224[[#This Row],[Savings]]+Table224[[#This Row],[Shares]]</f>
        <v>0</v>
      </c>
      <c r="AR26" s="15">
        <f>SUM(H26,J26,L26,N26,P26,R26,T26,V26,X26,Z26,AB26,AD26,AF26,AH26,AJ26,AL26)-Table224[[#This Row],[Withd Share]]</f>
        <v>0</v>
      </c>
      <c r="AS26" s="182" t="e">
        <f t="shared" si="1"/>
        <v>#DIV/0!</v>
      </c>
      <c r="AT26" s="15">
        <f>SUM(I26,K26,M26,O26,Q26,S26,U26,W26,Y26,AA26,AC26,AE26,AG26,AI26,AM26)-Table224[[#This Row],[With a sav]]</f>
        <v>0</v>
      </c>
      <c r="AU26" s="182" t="e">
        <f>(AT26/$AT$143)</f>
        <v>#DIV/0!</v>
      </c>
    </row>
    <row r="27" spans="1:47" x14ac:dyDescent="0.35">
      <c r="A27">
        <v>23</v>
      </c>
      <c r="B27" s="8"/>
      <c r="C27" s="19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15">
        <f t="shared" si="0"/>
        <v>0</v>
      </c>
      <c r="AO27" s="15"/>
      <c r="AP27" s="6"/>
      <c r="AQ27" s="15">
        <f>Table224[[#This Row],[Savings]]+Table224[[#This Row],[Shares]]</f>
        <v>0</v>
      </c>
      <c r="AR27" s="15">
        <f>SUM(H27,J27,L27,N27,P27,R27,T27,V27,X27,Z27,AB27,AD27,AF27,AH27,AJ27,AL27)-Table224[[#This Row],[Withd Share]]</f>
        <v>0</v>
      </c>
      <c r="AS27" s="182" t="e">
        <f t="shared" si="1"/>
        <v>#DIV/0!</v>
      </c>
      <c r="AT27" s="15">
        <f>SUM(I27,K27,M27,O27,Q27,S27,U27,W27,Y27,AA27,AC27,AE27,AG27,AI27,AM27)-Table224[[#This Row],[With a sav]]</f>
        <v>0</v>
      </c>
      <c r="AU27" s="182" t="e">
        <f t="shared" si="2"/>
        <v>#DIV/0!</v>
      </c>
    </row>
    <row r="28" spans="1:47" x14ac:dyDescent="0.35">
      <c r="A28">
        <v>24</v>
      </c>
      <c r="B28" s="8"/>
      <c r="C28" s="19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15">
        <f t="shared" si="0"/>
        <v>0</v>
      </c>
      <c r="AO28" s="15"/>
      <c r="AP28" s="6"/>
      <c r="AQ28" s="15">
        <f>Table224[[#This Row],[Savings]]+Table224[[#This Row],[Shares]]</f>
        <v>0</v>
      </c>
      <c r="AR28" s="15">
        <f>SUM(H28,J28,L28,N28,P28,R28,T28,V28,X28,Z28,AB28,AD28,AF28,AH28,AJ28,AL28)-Table224[[#This Row],[Withd Share]]</f>
        <v>0</v>
      </c>
      <c r="AS28" s="182" t="e">
        <f t="shared" si="1"/>
        <v>#DIV/0!</v>
      </c>
      <c r="AT28" s="15">
        <f>SUM(I28,K28,M28,O28,Q28,S28,U28,W28,Y28,AA28,AC28,AE28,AG28,AI28,AM28)-Table224[[#This Row],[With a sav]]</f>
        <v>0</v>
      </c>
      <c r="AU28" s="182" t="e">
        <f t="shared" si="2"/>
        <v>#DIV/0!</v>
      </c>
    </row>
    <row r="29" spans="1:47" x14ac:dyDescent="0.35">
      <c r="A29">
        <v>25</v>
      </c>
      <c r="B29" s="8"/>
      <c r="C29" s="19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15">
        <f t="shared" si="0"/>
        <v>0</v>
      </c>
      <c r="AO29" s="15"/>
      <c r="AP29" s="6"/>
      <c r="AQ29" s="15">
        <f>Table224[[#This Row],[Savings]]+Table224[[#This Row],[Shares]]</f>
        <v>0</v>
      </c>
      <c r="AR29" s="15">
        <f>SUM(H29,J29,L29,N29,P29,R29,T29,V29,X29,Z29,AB29,AD29,AF29,AH29,AJ29,AL29)-Table224[[#This Row],[Withd Share]]</f>
        <v>0</v>
      </c>
      <c r="AS29" s="182" t="e">
        <f t="shared" si="1"/>
        <v>#DIV/0!</v>
      </c>
      <c r="AT29" s="15">
        <f>SUM(I29,K29,M29,O29,Q29,S29,U29,W29,Y29,AA29,AC29,AE29,AG29,AI29,AM29)-Table224[[#This Row],[With a sav]]</f>
        <v>0</v>
      </c>
      <c r="AU29" s="182" t="e">
        <f t="shared" si="2"/>
        <v>#DIV/0!</v>
      </c>
    </row>
    <row r="30" spans="1:47" x14ac:dyDescent="0.35">
      <c r="A30">
        <v>26</v>
      </c>
      <c r="B30" s="8"/>
      <c r="C30" s="19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15">
        <f t="shared" si="0"/>
        <v>0</v>
      </c>
      <c r="AO30" s="15"/>
      <c r="AP30" s="6"/>
      <c r="AQ30" s="15">
        <f>Table224[[#This Row],[Savings]]+Table224[[#This Row],[Shares]]</f>
        <v>0</v>
      </c>
      <c r="AR30" s="15">
        <f>SUM(H30,J30,L30,N30,P30,R30,T30,V30,X30,Z30,AB30,AD30,AF30,AH30,AJ30,AL30)-Table224[[#This Row],[Withd Share]]</f>
        <v>0</v>
      </c>
      <c r="AS30" s="182" t="e">
        <f t="shared" si="1"/>
        <v>#DIV/0!</v>
      </c>
      <c r="AT30" s="15">
        <f>SUM(I30,K30,M30,O30,Q30,S30,U30,W30,Y30,AA30,AC30,AE30,AG30,AI30,AM30)-Table224[[#This Row],[With a sav]]</f>
        <v>0</v>
      </c>
      <c r="AU30" s="182" t="e">
        <f t="shared" si="2"/>
        <v>#DIV/0!</v>
      </c>
    </row>
    <row r="31" spans="1:47" x14ac:dyDescent="0.35">
      <c r="A31">
        <v>27</v>
      </c>
      <c r="B31" s="8"/>
      <c r="C31" s="19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15">
        <f t="shared" si="0"/>
        <v>0</v>
      </c>
      <c r="AO31" s="15"/>
      <c r="AP31" s="6"/>
      <c r="AQ31" s="15">
        <f>Table224[[#This Row],[Savings]]+Table224[[#This Row],[Shares]]</f>
        <v>0</v>
      </c>
      <c r="AR31" s="15">
        <f>SUM(H31,J31,L31,N31,P31,R31,T31,V31,X31,Z31,AB31,AD31,AF31,AH31,AJ31,AL31)-Table224[[#This Row],[Withd Share]]</f>
        <v>0</v>
      </c>
      <c r="AS31" s="182" t="e">
        <f t="shared" si="1"/>
        <v>#DIV/0!</v>
      </c>
      <c r="AT31" s="15">
        <f>SUM(I31,K31,M31,O31,Q31,S31,U31,W31,Y31,AA31,AC31,AE31,AG31,AI31,AM31)-Table224[[#This Row],[With a sav]]</f>
        <v>0</v>
      </c>
      <c r="AU31" s="182" t="e">
        <f t="shared" si="2"/>
        <v>#DIV/0!</v>
      </c>
    </row>
    <row r="32" spans="1:47" x14ac:dyDescent="0.35">
      <c r="A32">
        <v>28</v>
      </c>
      <c r="B32" s="8"/>
      <c r="C32" s="19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15">
        <f t="shared" si="0"/>
        <v>0</v>
      </c>
      <c r="AO32" s="15"/>
      <c r="AP32" s="6"/>
      <c r="AQ32" s="15">
        <f>Table224[[#This Row],[Savings]]+Table224[[#This Row],[Shares]]</f>
        <v>0</v>
      </c>
      <c r="AR32" s="15">
        <f>SUM(H32,J32,L32,N32,P32,R32,T32,V32,X32,Z32,AB32,AD32,AF32,AH32,AJ32,AL32)-Table224[[#This Row],[Withd Share]]</f>
        <v>0</v>
      </c>
      <c r="AS32" s="182" t="e">
        <f t="shared" si="1"/>
        <v>#DIV/0!</v>
      </c>
      <c r="AT32" s="15">
        <f>SUM(I32,K32,M32,O32,Q32,S32,U32,W32,Y32,AA32,AC32,AE32,AG32,AI32,AM32)-Table224[[#This Row],[With a sav]]</f>
        <v>0</v>
      </c>
      <c r="AU32" s="182" t="e">
        <f t="shared" si="2"/>
        <v>#DIV/0!</v>
      </c>
    </row>
    <row r="33" spans="1:47" x14ac:dyDescent="0.35">
      <c r="A33">
        <v>29</v>
      </c>
      <c r="B33" s="8"/>
      <c r="C33" s="19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15">
        <f t="shared" si="0"/>
        <v>0</v>
      </c>
      <c r="AO33" s="15"/>
      <c r="AP33" s="6"/>
      <c r="AQ33" s="15">
        <f>Table224[[#This Row],[Savings]]+Table224[[#This Row],[Shares]]</f>
        <v>0</v>
      </c>
      <c r="AR33" s="15">
        <f>SUM(H33,J33,L33,N33,P33,R33,T33,V33,X33,Z33,AB33,AD33,AF33,AH33,AJ33,AL33)-Table224[[#This Row],[Withd Share]]</f>
        <v>0</v>
      </c>
      <c r="AS33" s="182" t="e">
        <f t="shared" si="1"/>
        <v>#DIV/0!</v>
      </c>
      <c r="AT33" s="15">
        <f>SUM(I33,K33,M33,O33,Q33,S33,U33,W33,Y33,AA33,AC33,AE33,AG33,AI33,AM33)-Table224[[#This Row],[With a sav]]</f>
        <v>0</v>
      </c>
      <c r="AU33" s="182" t="e">
        <f t="shared" si="2"/>
        <v>#DIV/0!</v>
      </c>
    </row>
    <row r="34" spans="1:47" x14ac:dyDescent="0.35">
      <c r="A34">
        <v>30</v>
      </c>
      <c r="B34" s="8"/>
      <c r="C34" s="19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15">
        <f t="shared" si="0"/>
        <v>0</v>
      </c>
      <c r="AO34" s="15"/>
      <c r="AP34" s="6"/>
      <c r="AQ34" s="15">
        <f>Table224[[#This Row],[Savings]]+Table224[[#This Row],[Shares]]</f>
        <v>0</v>
      </c>
      <c r="AR34" s="15">
        <f>SUM(H34,J34,L34,N34,P34,R34,T34,V34,X34,Z34,AB34,AD34,AF34,AH34,AJ34,AL34)-Table224[[#This Row],[Withd Share]]</f>
        <v>0</v>
      </c>
      <c r="AS34" s="182" t="e">
        <f t="shared" si="1"/>
        <v>#DIV/0!</v>
      </c>
      <c r="AT34" s="15">
        <f>SUM(I34,K34,M34,O34,Q34,S34,U34,W34,Y34,AA34,AC34,AE34,AG34,AI34,AM34)-Table224[[#This Row],[With a sav]]</f>
        <v>0</v>
      </c>
      <c r="AU34" s="182" t="e">
        <f t="shared" si="2"/>
        <v>#DIV/0!</v>
      </c>
    </row>
    <row r="35" spans="1:47" x14ac:dyDescent="0.35">
      <c r="A35">
        <v>31</v>
      </c>
      <c r="B35" s="8"/>
      <c r="C35" s="19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15">
        <f t="shared" si="0"/>
        <v>0</v>
      </c>
      <c r="AO35" s="15"/>
      <c r="AP35" s="6"/>
      <c r="AQ35" s="15">
        <f>Table224[[#This Row],[Savings]]+Table224[[#This Row],[Shares]]</f>
        <v>0</v>
      </c>
      <c r="AR35" s="15">
        <f>SUM(H35,J35,L35,N35,P35,R35,T35,V35,X35,Z35,AB35,AD35,AF35,AH35,AJ35,AL35)-Table224[[#This Row],[Withd Share]]</f>
        <v>0</v>
      </c>
      <c r="AS35" s="182" t="e">
        <f t="shared" si="1"/>
        <v>#DIV/0!</v>
      </c>
      <c r="AT35" s="15">
        <f>SUM(I35,K35,M35,O35,Q35,S35,U35,W35,Y35,AA35,AC35,AE35,AG35,AI35,AM35)-Table224[[#This Row],[With a sav]]</f>
        <v>0</v>
      </c>
      <c r="AU35" s="182" t="e">
        <f t="shared" si="2"/>
        <v>#DIV/0!</v>
      </c>
    </row>
    <row r="36" spans="1:47" x14ac:dyDescent="0.35">
      <c r="A36">
        <v>32</v>
      </c>
      <c r="B36" s="8"/>
      <c r="C36" s="19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15">
        <f t="shared" si="0"/>
        <v>0</v>
      </c>
      <c r="AO36" s="15"/>
      <c r="AP36" s="6"/>
      <c r="AQ36" s="15">
        <f>Table224[[#This Row],[Savings]]+Table224[[#This Row],[Shares]]</f>
        <v>0</v>
      </c>
      <c r="AR36" s="15">
        <f>SUM(H36,J36,L36,N36,P36,R36,T36,V36,X36,Z36,AB36,AD36,AF36,AH36,AJ36,AL36)-Table224[[#This Row],[Withd Share]]</f>
        <v>0</v>
      </c>
      <c r="AS36" s="182" t="e">
        <f t="shared" si="1"/>
        <v>#DIV/0!</v>
      </c>
      <c r="AT36" s="15">
        <f>SUM(I36,K36,M36,O36,Q36,S36,U36,W36,Y36,AA36,AC36,AE36,AG36,AI36,AM36)-Table224[[#This Row],[With a sav]]</f>
        <v>0</v>
      </c>
      <c r="AU36" s="182" t="e">
        <f t="shared" si="2"/>
        <v>#DIV/0!</v>
      </c>
    </row>
    <row r="37" spans="1:47" x14ac:dyDescent="0.35">
      <c r="A37">
        <v>33</v>
      </c>
      <c r="B37" s="8"/>
      <c r="C37" s="19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15">
        <f t="shared" si="0"/>
        <v>0</v>
      </c>
      <c r="AO37" s="15"/>
      <c r="AP37" s="6"/>
      <c r="AQ37" s="15">
        <f>Table224[[#This Row],[Savings]]+Table224[[#This Row],[Shares]]</f>
        <v>0</v>
      </c>
      <c r="AR37" s="15">
        <f>SUM(H37,J37,L37,N37,P37,R37,T37,V37,X37,Z37,AB37,AD37,AF37,AH37,AJ37,AL37)-Table224[[#This Row],[Withd Share]]</f>
        <v>0</v>
      </c>
      <c r="AS37" s="182" t="e">
        <f t="shared" si="1"/>
        <v>#DIV/0!</v>
      </c>
      <c r="AT37" s="15">
        <f>SUM(I37,K37,M37,O37,Q37,S37,U37,W37,Y37,AA37,AC37,AE37,AG37,AI37,AM37)-Table224[[#This Row],[With a sav]]</f>
        <v>0</v>
      </c>
      <c r="AU37" s="182" t="e">
        <f t="shared" si="2"/>
        <v>#DIV/0!</v>
      </c>
    </row>
    <row r="38" spans="1:47" x14ac:dyDescent="0.35">
      <c r="A38">
        <v>34</v>
      </c>
      <c r="B38" s="8"/>
      <c r="C38" s="19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15">
        <f t="shared" si="0"/>
        <v>0</v>
      </c>
      <c r="AO38" s="15"/>
      <c r="AP38" s="6"/>
      <c r="AQ38" s="15">
        <f>Table224[[#This Row],[Savings]]+Table224[[#This Row],[Shares]]</f>
        <v>0</v>
      </c>
      <c r="AR38" s="15">
        <f>SUM(H38,J38,L38,N38,P38,R38,T38,V38,X38,Z38,AB38,AD38,AF38,AH38,AJ38,AL38)-Table224[[#This Row],[Withd Share]]</f>
        <v>0</v>
      </c>
      <c r="AS38" s="182" t="e">
        <f t="shared" si="1"/>
        <v>#DIV/0!</v>
      </c>
      <c r="AT38" s="15">
        <f>SUM(I38,K38,M38,O38,Q38,S38,U38,W38,Y38,AA38,AC38,AE38,AG38,AI38,AM38)-Table224[[#This Row],[With a sav]]</f>
        <v>0</v>
      </c>
      <c r="AU38" s="182" t="e">
        <f>(AT38/$AT$143)</f>
        <v>#DIV/0!</v>
      </c>
    </row>
    <row r="39" spans="1:47" x14ac:dyDescent="0.35">
      <c r="A39">
        <v>35</v>
      </c>
      <c r="B39" s="8"/>
      <c r="C39" s="19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15">
        <f t="shared" si="0"/>
        <v>0</v>
      </c>
      <c r="AO39" s="15"/>
      <c r="AP39" s="6"/>
      <c r="AQ39" s="15">
        <f>Table224[[#This Row],[Savings]]+Table224[[#This Row],[Shares]]</f>
        <v>0</v>
      </c>
      <c r="AR39" s="15">
        <f>SUM(H39,J39,L39,N39,P39,R39,T39,V39,X39,Z39,AB39,AD39,AF39,AH39,AJ39,AL39)-Table224[[#This Row],[Withd Share]]</f>
        <v>0</v>
      </c>
      <c r="AS39" s="182" t="e">
        <f t="shared" si="1"/>
        <v>#DIV/0!</v>
      </c>
      <c r="AT39" s="15">
        <f>SUM(I39,K39,M39,O39,Q39,S39,U39,W39,Y39,AA39,AC39,AE39,AG39,AI39,AM39)-Table224[[#This Row],[With a sav]]</f>
        <v>0</v>
      </c>
      <c r="AU39" s="182" t="e">
        <f t="shared" si="2"/>
        <v>#DIV/0!</v>
      </c>
    </row>
    <row r="40" spans="1:47" x14ac:dyDescent="0.35">
      <c r="A40">
        <v>36</v>
      </c>
      <c r="B40" s="8"/>
      <c r="C40" s="19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15">
        <f t="shared" si="0"/>
        <v>0</v>
      </c>
      <c r="AO40" s="15"/>
      <c r="AP40" s="6"/>
      <c r="AQ40" s="15">
        <f>Table224[[#This Row],[Savings]]+Table224[[#This Row],[Shares]]</f>
        <v>0</v>
      </c>
      <c r="AR40" s="15">
        <f>SUM(H40,J40,L40,N40,P40,R40,T40,V40,X40,Z40,AB40,AD40,AF40,AH40,AJ40,AL40)-Table224[[#This Row],[Withd Share]]</f>
        <v>0</v>
      </c>
      <c r="AS40" s="182" t="e">
        <f t="shared" si="1"/>
        <v>#DIV/0!</v>
      </c>
      <c r="AT40" s="15">
        <f>SUM(I40,K40,M40,O40,Q40,S40,U40,W40,Y40,AA40,AC40,AE40,AG40,AI40,AM40)-Table224[[#This Row],[With a sav]]</f>
        <v>0</v>
      </c>
      <c r="AU40" s="182" t="e">
        <f t="shared" si="2"/>
        <v>#DIV/0!</v>
      </c>
    </row>
    <row r="41" spans="1:47" x14ac:dyDescent="0.35">
      <c r="A41">
        <v>37</v>
      </c>
      <c r="B41" s="8"/>
      <c r="C41" s="19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15">
        <f t="shared" si="0"/>
        <v>0</v>
      </c>
      <c r="AO41" s="15"/>
      <c r="AP41" s="6"/>
      <c r="AQ41" s="15">
        <f>Table224[[#This Row],[Savings]]+Table224[[#This Row],[Shares]]</f>
        <v>0</v>
      </c>
      <c r="AR41" s="15">
        <f>SUM(H41,J41,L41,N41,P41,R41,T41,V41,X41,Z41,AB41,AD41,AF41,AH41,AJ41,AL41)-Table224[[#This Row],[Withd Share]]</f>
        <v>0</v>
      </c>
      <c r="AS41" s="182" t="e">
        <f t="shared" si="1"/>
        <v>#DIV/0!</v>
      </c>
      <c r="AT41" s="15">
        <f>SUM(I41,K41,M41,O41,Q41,S41,U41,W41,Y41,AA41,AC41,AE41,AG41,AI41,AM41)-Table224[[#This Row],[With a sav]]</f>
        <v>0</v>
      </c>
      <c r="AU41" s="182" t="e">
        <f t="shared" si="2"/>
        <v>#DIV/0!</v>
      </c>
    </row>
    <row r="42" spans="1:47" x14ac:dyDescent="0.35">
      <c r="A42">
        <v>38</v>
      </c>
      <c r="B42" s="8"/>
      <c r="C42" s="19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5">
        <f t="shared" si="0"/>
        <v>0</v>
      </c>
      <c r="AO42" s="15"/>
      <c r="AP42" s="6"/>
      <c r="AQ42" s="15">
        <f>Table224[[#This Row],[Savings]]+Table224[[#This Row],[Shares]]</f>
        <v>0</v>
      </c>
      <c r="AR42" s="15">
        <f>SUM(H42,J42,L42,N42,P42,R42,T42,V42,X42,Z42,AB42,AD42,AF42,AH42,AJ42,AL42)-Table224[[#This Row],[Withd Share]]</f>
        <v>0</v>
      </c>
      <c r="AS42" s="182" t="e">
        <f t="shared" si="1"/>
        <v>#DIV/0!</v>
      </c>
      <c r="AT42" s="15">
        <f>SUM(I42,K42,M42,O42,Q42,S42,U42,W42,Y42,AA42,AC42,AE42,AG42,AI42,AM42)-Table224[[#This Row],[With a sav]]</f>
        <v>0</v>
      </c>
      <c r="AU42" s="182" t="e">
        <f t="shared" si="2"/>
        <v>#DIV/0!</v>
      </c>
    </row>
    <row r="43" spans="1:47" x14ac:dyDescent="0.35">
      <c r="A43">
        <v>39</v>
      </c>
      <c r="B43" s="8"/>
      <c r="C43" s="19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15">
        <f t="shared" si="0"/>
        <v>0</v>
      </c>
      <c r="AO43" s="15"/>
      <c r="AP43" s="6"/>
      <c r="AQ43" s="15">
        <f>Table224[[#This Row],[Savings]]+Table224[[#This Row],[Shares]]</f>
        <v>0</v>
      </c>
      <c r="AR43" s="15">
        <f>SUM(H43,J43,L43,N43,P43,R43,T43,V43,X43,Z43,AB43,AD43,AF43,AH43,AJ43,AL43)-Table224[[#This Row],[Withd Share]]</f>
        <v>0</v>
      </c>
      <c r="AS43" s="182" t="e">
        <f t="shared" si="1"/>
        <v>#DIV/0!</v>
      </c>
      <c r="AT43" s="15">
        <f>SUM(I43,K43,M43,O43,Q43,S43,U43,W43,Y43,AA43,AC43,AE43,AG43,AI43,AM43)-Table224[[#This Row],[With a sav]]</f>
        <v>0</v>
      </c>
      <c r="AU43" s="182" t="e">
        <f t="shared" si="2"/>
        <v>#DIV/0!</v>
      </c>
    </row>
    <row r="44" spans="1:47" x14ac:dyDescent="0.35">
      <c r="A44">
        <v>40</v>
      </c>
      <c r="B44" s="8"/>
      <c r="C44" s="19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15">
        <f t="shared" si="0"/>
        <v>0</v>
      </c>
      <c r="AO44" s="15"/>
      <c r="AP44" s="6"/>
      <c r="AQ44" s="15">
        <f>Table224[[#This Row],[Savings]]+Table224[[#This Row],[Shares]]</f>
        <v>0</v>
      </c>
      <c r="AR44" s="15">
        <f>SUM(H44,J44,L44,N44,P44,R44,T44,V44,X44,Z44,AB44,AD44,AF44,AH44,AJ44,AL44)-Table224[[#This Row],[Withd Share]]</f>
        <v>0</v>
      </c>
      <c r="AS44" s="182" t="e">
        <f t="shared" si="1"/>
        <v>#DIV/0!</v>
      </c>
      <c r="AT44" s="15">
        <f>SUM(I44,K44,M44,O44,Q44,S44,U44,W44,Y44,AA44,AC44,AE44,AG44,AI44,AM44)-Table224[[#This Row],[With a sav]]</f>
        <v>0</v>
      </c>
      <c r="AU44" s="182" t="e">
        <f t="shared" si="2"/>
        <v>#DIV/0!</v>
      </c>
    </row>
    <row r="45" spans="1:47" x14ac:dyDescent="0.35">
      <c r="A45">
        <v>41</v>
      </c>
      <c r="B45" s="8"/>
      <c r="C45" s="19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15">
        <f t="shared" si="0"/>
        <v>0</v>
      </c>
      <c r="AO45" s="15"/>
      <c r="AP45" s="6"/>
      <c r="AQ45" s="15">
        <f>Table224[[#This Row],[Savings]]+Table224[[#This Row],[Shares]]</f>
        <v>0</v>
      </c>
      <c r="AR45" s="15">
        <f>SUM(H45,J45,L45,N45,P45,R45,T45,V45,X45,Z45,AB45,AD45,AF45,AH45,AJ45,AL45)-Table224[[#This Row],[Withd Share]]</f>
        <v>0</v>
      </c>
      <c r="AS45" s="182" t="e">
        <f t="shared" si="1"/>
        <v>#DIV/0!</v>
      </c>
      <c r="AT45" s="15">
        <f>SUM(I45,K45,M45,O45,Q45,S45,U45,W45,Y45,AA45,AC45,AE45,AG45,AI45,AM45)-Table224[[#This Row],[With a sav]]</f>
        <v>0</v>
      </c>
      <c r="AU45" s="182" t="e">
        <f t="shared" si="2"/>
        <v>#DIV/0!</v>
      </c>
    </row>
    <row r="46" spans="1:47" x14ac:dyDescent="0.35">
      <c r="A46">
        <v>42</v>
      </c>
      <c r="B46" s="8"/>
      <c r="C46" s="19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15">
        <f t="shared" si="0"/>
        <v>0</v>
      </c>
      <c r="AO46" s="15"/>
      <c r="AP46" s="6"/>
      <c r="AQ46" s="15">
        <f>Table224[[#This Row],[Savings]]+Table224[[#This Row],[Shares]]</f>
        <v>0</v>
      </c>
      <c r="AR46" s="15">
        <f>SUM(H46,J46,L46,N46,P46,R46,T46,V46,X46,Z46,AB46,AD46,AF46,AH46,AJ46,AL46)-Table224[[#This Row],[Withd Share]]</f>
        <v>0</v>
      </c>
      <c r="AS46" s="182" t="e">
        <f t="shared" si="1"/>
        <v>#DIV/0!</v>
      </c>
      <c r="AT46" s="15">
        <f>SUM(I46,K46,M46,O46,Q46,S46,U46,W46,Y46,AA46,AC46,AE46,AG46,AI46,AM46)-Table224[[#This Row],[With a sav]]</f>
        <v>0</v>
      </c>
      <c r="AU46" s="182" t="e">
        <f t="shared" si="2"/>
        <v>#DIV/0!</v>
      </c>
    </row>
    <row r="47" spans="1:47" x14ac:dyDescent="0.35">
      <c r="A47">
        <v>43</v>
      </c>
      <c r="B47" s="8"/>
      <c r="C47" s="19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15">
        <f t="shared" si="0"/>
        <v>0</v>
      </c>
      <c r="AO47" s="15"/>
      <c r="AP47" s="6"/>
      <c r="AQ47" s="15">
        <f>Table224[[#This Row],[Savings]]+Table224[[#This Row],[Shares]]</f>
        <v>0</v>
      </c>
      <c r="AR47" s="15">
        <f>SUM(H47,J47,L47,N47,P47,R47,T47,V47,X47,Z47,AB47,AD47,AF47,AH47,AJ47,AL47)-Table224[[#This Row],[Withd Share]]</f>
        <v>0</v>
      </c>
      <c r="AS47" s="182" t="e">
        <f t="shared" si="1"/>
        <v>#DIV/0!</v>
      </c>
      <c r="AT47" s="15">
        <f>SUM(I47,K47,M47,O47,Q47,S47,U47,W47,Y47,AA47,AC47,AE47,AG47,AI47,AM47)-Table224[[#This Row],[With a sav]]</f>
        <v>0</v>
      </c>
      <c r="AU47" s="182" t="e">
        <f>(AT47/$AT$143)</f>
        <v>#DIV/0!</v>
      </c>
    </row>
    <row r="48" spans="1:47" x14ac:dyDescent="0.35">
      <c r="A48">
        <v>44</v>
      </c>
      <c r="B48" s="8"/>
      <c r="C48" s="19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15">
        <f t="shared" si="0"/>
        <v>0</v>
      </c>
      <c r="AO48" s="15"/>
      <c r="AP48" s="6"/>
      <c r="AQ48" s="15">
        <f>Table224[[#This Row],[Savings]]+Table224[[#This Row],[Shares]]</f>
        <v>0</v>
      </c>
      <c r="AR48" s="15">
        <f>SUM(H48,J48,L48,N48,P48,R48,T48,V48,X48,Z48,AB48,AD48,AF48,AH48,AJ48,AL48)-Table224[[#This Row],[Withd Share]]</f>
        <v>0</v>
      </c>
      <c r="AS48" s="182" t="e">
        <f t="shared" si="1"/>
        <v>#DIV/0!</v>
      </c>
      <c r="AT48" s="15">
        <f>SUM(I48,K48,M48,O48,Q48,S48,U48,W48,Y48,AA48,AC48,AE48,AG48,AI48,AM48)-Table224[[#This Row],[With a sav]]</f>
        <v>0</v>
      </c>
      <c r="AU48" s="182" t="e">
        <f t="shared" si="2"/>
        <v>#DIV/0!</v>
      </c>
    </row>
    <row r="49" spans="1:47" x14ac:dyDescent="0.35">
      <c r="A49">
        <v>45</v>
      </c>
      <c r="B49" s="8"/>
      <c r="C49" s="19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15">
        <f t="shared" si="0"/>
        <v>0</v>
      </c>
      <c r="AO49" s="15"/>
      <c r="AP49" s="6"/>
      <c r="AQ49" s="15">
        <f>Table224[[#This Row],[Savings]]+Table224[[#This Row],[Shares]]</f>
        <v>0</v>
      </c>
      <c r="AR49" s="15">
        <f>SUM(H49,J49,L49,N49,P49,R49,T49,V49,X49,Z49,AB49,AD49,AF49,AH49,AJ49,AL49)-Table224[[#This Row],[Withd Share]]</f>
        <v>0</v>
      </c>
      <c r="AS49" s="182" t="e">
        <f t="shared" si="1"/>
        <v>#DIV/0!</v>
      </c>
      <c r="AT49" s="15">
        <f>SUM(I49,K49,M49,O49,Q49,S49,U49,W49,Y49,AA49,AC49,AE49,AG49,AI49,AM49)-Table224[[#This Row],[With a sav]]</f>
        <v>0</v>
      </c>
      <c r="AU49" s="182" t="e">
        <f t="shared" si="2"/>
        <v>#DIV/0!</v>
      </c>
    </row>
    <row r="50" spans="1:47" x14ac:dyDescent="0.35">
      <c r="A50">
        <v>46</v>
      </c>
      <c r="B50" s="8"/>
      <c r="C50" s="19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15">
        <f t="shared" si="0"/>
        <v>0</v>
      </c>
      <c r="AO50" s="15"/>
      <c r="AP50" s="6"/>
      <c r="AQ50" s="15">
        <f>Table224[[#This Row],[Savings]]+Table224[[#This Row],[Shares]]</f>
        <v>0</v>
      </c>
      <c r="AR50" s="15">
        <f>SUM(H50,J50,L50,N50,P50,R50,T50,V50,X50,Z50,AB50,AD50,AF50,AH50,AJ50,AL50)-Table224[[#This Row],[Withd Share]]</f>
        <v>0</v>
      </c>
      <c r="AS50" s="182" t="e">
        <f t="shared" si="1"/>
        <v>#DIV/0!</v>
      </c>
      <c r="AT50" s="15">
        <f>SUM(I50,K50,M50,O50,Q50,S50,U50,W50,Y50,AA50,AC50,AE50,AG50,AI50,AM50)-Table224[[#This Row],[With a sav]]</f>
        <v>0</v>
      </c>
      <c r="AU50" s="182" t="e">
        <f t="shared" si="2"/>
        <v>#DIV/0!</v>
      </c>
    </row>
    <row r="51" spans="1:47" x14ac:dyDescent="0.35">
      <c r="A51">
        <v>47</v>
      </c>
      <c r="B51" s="8"/>
      <c r="C51" s="19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15">
        <f t="shared" si="0"/>
        <v>0</v>
      </c>
      <c r="AO51" s="15"/>
      <c r="AP51" s="6"/>
      <c r="AQ51" s="15">
        <f>Table224[[#This Row],[Savings]]+Table224[[#This Row],[Shares]]</f>
        <v>0</v>
      </c>
      <c r="AR51" s="15">
        <f>SUM(H51,J51,L51,N51,P51,R51,T51,V51,X51,Z51,AB51,AD51,AF51,AH51,AJ51,AL51)-Table224[[#This Row],[Withd Share]]</f>
        <v>0</v>
      </c>
      <c r="AS51" s="182" t="e">
        <f t="shared" si="1"/>
        <v>#DIV/0!</v>
      </c>
      <c r="AT51" s="15">
        <f>SUM(I51,K51,M51,O51,Q51,S51,U51,W51,Y51,AA51,AC51,AE51,AG51,AI51,AM51)-Table224[[#This Row],[With a sav]]</f>
        <v>0</v>
      </c>
      <c r="AU51" s="182" t="e">
        <f t="shared" si="2"/>
        <v>#DIV/0!</v>
      </c>
    </row>
    <row r="52" spans="1:47" x14ac:dyDescent="0.35">
      <c r="A52">
        <v>48</v>
      </c>
      <c r="B52" s="8"/>
      <c r="C52" s="19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15">
        <f t="shared" si="0"/>
        <v>0</v>
      </c>
      <c r="AO52" s="15"/>
      <c r="AP52" s="6"/>
      <c r="AQ52" s="15">
        <f>Table224[[#This Row],[Savings]]+Table224[[#This Row],[Shares]]</f>
        <v>0</v>
      </c>
      <c r="AR52" s="15">
        <f>SUM(H52,J52,L52,N52,P52,R52,T52,V52,X52,Z52,AB52,AD52,AF52,AH52,AJ52,AL52)-Table224[[#This Row],[Withd Share]]</f>
        <v>0</v>
      </c>
      <c r="AS52" s="182" t="e">
        <f t="shared" si="1"/>
        <v>#DIV/0!</v>
      </c>
      <c r="AT52" s="15">
        <f>SUM(I52,K52,M52,O52,Q52,S52,U52,W52,Y52,AA52,AC52,AE52,AG52,AI52,AM52)-Table224[[#This Row],[With a sav]]</f>
        <v>0</v>
      </c>
      <c r="AU52" s="182" t="e">
        <f t="shared" si="2"/>
        <v>#DIV/0!</v>
      </c>
    </row>
    <row r="53" spans="1:47" x14ac:dyDescent="0.35">
      <c r="A53">
        <v>49</v>
      </c>
      <c r="B53" s="8"/>
      <c r="C53" s="19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15">
        <f t="shared" si="0"/>
        <v>0</v>
      </c>
      <c r="AO53" s="15"/>
      <c r="AP53" s="6"/>
      <c r="AQ53" s="15">
        <f>Table224[[#This Row],[Savings]]+Table224[[#This Row],[Shares]]</f>
        <v>0</v>
      </c>
      <c r="AR53" s="15">
        <f>SUM(H53,J53,L53,N53,P53,R53,T53,V53,X53,Z53,AB53,AD53,AF53,AH53,AJ53,AL53)-Table224[[#This Row],[Withd Share]]</f>
        <v>0</v>
      </c>
      <c r="AS53" s="182" t="e">
        <f t="shared" si="1"/>
        <v>#DIV/0!</v>
      </c>
      <c r="AT53" s="15">
        <f>SUM(I53,K53,M53,O53,Q53,S53,U53,W53,Y53,AA53,AC53,AE53,AG53,AI53,AM53)-Table224[[#This Row],[With a sav]]</f>
        <v>0</v>
      </c>
      <c r="AU53" s="182" t="e">
        <f t="shared" si="2"/>
        <v>#DIV/0!</v>
      </c>
    </row>
    <row r="54" spans="1:47" x14ac:dyDescent="0.35">
      <c r="A54">
        <v>50</v>
      </c>
      <c r="B54" s="8"/>
      <c r="C54" s="19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15">
        <f t="shared" si="0"/>
        <v>0</v>
      </c>
      <c r="AO54" s="15"/>
      <c r="AP54" s="6"/>
      <c r="AQ54" s="15">
        <f>Table224[[#This Row],[Savings]]+Table224[[#This Row],[Shares]]</f>
        <v>0</v>
      </c>
      <c r="AR54" s="15">
        <f>SUM(H54,J54,L54,N54,P54,R54,T54,V54,X54,Z54,AB54,AD54,AF54,AH54,AJ54,AL54)-Table224[[#This Row],[Withd Share]]</f>
        <v>0</v>
      </c>
      <c r="AS54" s="182" t="e">
        <f t="shared" si="1"/>
        <v>#DIV/0!</v>
      </c>
      <c r="AT54" s="15">
        <f>SUM(I54,K54,M54,O54,Q54,S54,U54,W54,Y54,AA54,AC54,AE54,AG54,AI54,AM54)-Table224[[#This Row],[With a sav]]</f>
        <v>0</v>
      </c>
      <c r="AU54" s="182" t="e">
        <f t="shared" si="2"/>
        <v>#DIV/0!</v>
      </c>
    </row>
    <row r="55" spans="1:47" x14ac:dyDescent="0.35">
      <c r="A55">
        <v>51</v>
      </c>
      <c r="B55" s="8"/>
      <c r="C55" s="19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15">
        <f t="shared" si="0"/>
        <v>0</v>
      </c>
      <c r="AO55" s="15"/>
      <c r="AP55" s="6"/>
      <c r="AQ55" s="15">
        <f>Table224[[#This Row],[Savings]]+Table224[[#This Row],[Shares]]</f>
        <v>0</v>
      </c>
      <c r="AR55" s="15">
        <f>SUM(H55,J55,L55,N55,P55,R55,T55,V55,X55,Z55,AB55,AD55,AF55,AH55,AJ55,AL55)-Table224[[#This Row],[Withd Share]]</f>
        <v>0</v>
      </c>
      <c r="AS55" s="182" t="e">
        <f t="shared" si="1"/>
        <v>#DIV/0!</v>
      </c>
      <c r="AT55" s="15">
        <f>SUM(I55,K55,M55,O55,Q55,S55,U55,W55,Y55,AA55,AC55,AE55,AG55,AI55,AM55)-Table224[[#This Row],[With a sav]]</f>
        <v>0</v>
      </c>
      <c r="AU55" s="182" t="e">
        <f t="shared" si="2"/>
        <v>#DIV/0!</v>
      </c>
    </row>
    <row r="56" spans="1:47" x14ac:dyDescent="0.35">
      <c r="A56">
        <v>52</v>
      </c>
      <c r="B56" s="8"/>
      <c r="C56" s="19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15">
        <f t="shared" si="0"/>
        <v>0</v>
      </c>
      <c r="AO56" s="15"/>
      <c r="AP56" s="6"/>
      <c r="AQ56" s="15">
        <f>Table224[[#This Row],[Savings]]+Table224[[#This Row],[Shares]]</f>
        <v>0</v>
      </c>
      <c r="AR56" s="15">
        <f>SUM(H56,J56,L56,N56,P56,R56,T56,V56,X56,Z56,AB56,AD56,AF56,AH56,AJ56,AL56)-Table224[[#This Row],[Withd Share]]</f>
        <v>0</v>
      </c>
      <c r="AS56" s="182" t="e">
        <f t="shared" si="1"/>
        <v>#DIV/0!</v>
      </c>
      <c r="AT56" s="15">
        <f>SUM(I56,K56,M56,O56,Q56,S56,U56,W56,Y56,AA56,AC56,AE56,AG56,AI56,AM56)-Table224[[#This Row],[With a sav]]</f>
        <v>0</v>
      </c>
      <c r="AU56" s="182" t="e">
        <f t="shared" si="2"/>
        <v>#DIV/0!</v>
      </c>
    </row>
    <row r="57" spans="1:47" x14ac:dyDescent="0.35">
      <c r="A57">
        <v>53</v>
      </c>
      <c r="B57" s="8"/>
      <c r="C57" s="19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15">
        <f t="shared" si="0"/>
        <v>0</v>
      </c>
      <c r="AO57" s="15"/>
      <c r="AP57" s="6"/>
      <c r="AQ57" s="15">
        <f>Table224[[#This Row],[Savings]]+Table224[[#This Row],[Shares]]</f>
        <v>0</v>
      </c>
      <c r="AR57" s="15">
        <f>SUM(H57,J57,L57,N57,P57,R57,T57,V57,X57,Z57,AB57,AD57,AF57,AH57,AJ57,AL57)-Table224[[#This Row],[Withd Share]]</f>
        <v>0</v>
      </c>
      <c r="AS57" s="182" t="e">
        <f t="shared" si="1"/>
        <v>#DIV/0!</v>
      </c>
      <c r="AT57" s="15">
        <f>SUM(I57,K57,M57,O57,Q57,S57,U57,W57,Y57,AA57,AC57,AE57,AG57,AI57,AM57)-Table224[[#This Row],[With a sav]]</f>
        <v>0</v>
      </c>
      <c r="AU57" s="182" t="e">
        <f t="shared" si="2"/>
        <v>#DIV/0!</v>
      </c>
    </row>
    <row r="58" spans="1:47" x14ac:dyDescent="0.35">
      <c r="A58">
        <v>54</v>
      </c>
      <c r="B58" s="8"/>
      <c r="C58" s="19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15">
        <f t="shared" si="0"/>
        <v>0</v>
      </c>
      <c r="AO58" s="15"/>
      <c r="AP58" s="6"/>
      <c r="AQ58" s="15">
        <f>Table224[[#This Row],[Savings]]+Table224[[#This Row],[Shares]]</f>
        <v>0</v>
      </c>
      <c r="AR58" s="15">
        <f>SUM(H58,J58,L58,N58,P58,R58,T58,V58,X58,Z58,AB58,AD58,AF58,AH58,AJ58,AL58)-Table224[[#This Row],[Withd Share]]</f>
        <v>0</v>
      </c>
      <c r="AS58" s="182" t="e">
        <f t="shared" si="1"/>
        <v>#DIV/0!</v>
      </c>
      <c r="AT58" s="15">
        <f>SUM(I58,K58,M58,O58,Q58,S58,U58,W58,Y58,AA58,AC58,AE58,AG58,AI58,AM58)-Table224[[#This Row],[With a sav]]</f>
        <v>0</v>
      </c>
      <c r="AU58" s="182" t="e">
        <f t="shared" si="2"/>
        <v>#DIV/0!</v>
      </c>
    </row>
    <row r="59" spans="1:47" x14ac:dyDescent="0.35">
      <c r="A59">
        <v>55</v>
      </c>
      <c r="B59" s="8"/>
      <c r="C59" s="19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15">
        <f t="shared" si="0"/>
        <v>0</v>
      </c>
      <c r="AO59" s="15"/>
      <c r="AP59" s="6"/>
      <c r="AQ59" s="15">
        <f>Table224[[#This Row],[Savings]]+Table224[[#This Row],[Shares]]</f>
        <v>0</v>
      </c>
      <c r="AR59" s="15">
        <f>SUM(H59,J59,L59,N59,P59,R59,T59,V59,X59,Z59,AB59,AD59,AF59,AH59,AJ59,AL59)-Table224[[#This Row],[Withd Share]]</f>
        <v>0</v>
      </c>
      <c r="AS59" s="182" t="e">
        <f t="shared" si="1"/>
        <v>#DIV/0!</v>
      </c>
      <c r="AT59" s="15">
        <f>SUM(I59,K59,M59,O59,Q59,S59,U59,W59,Y59,AA59,AC59,AE59,AG59,AI59,AM59)-Table224[[#This Row],[With a sav]]</f>
        <v>0</v>
      </c>
      <c r="AU59" s="182" t="e">
        <f t="shared" si="2"/>
        <v>#DIV/0!</v>
      </c>
    </row>
    <row r="60" spans="1:47" x14ac:dyDescent="0.35">
      <c r="A60">
        <v>56</v>
      </c>
      <c r="B60" s="8"/>
      <c r="C60" s="19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15">
        <f t="shared" si="0"/>
        <v>0</v>
      </c>
      <c r="AO60" s="15"/>
      <c r="AP60" s="6"/>
      <c r="AQ60" s="15">
        <f>Table224[[#This Row],[Savings]]+Table224[[#This Row],[Shares]]</f>
        <v>0</v>
      </c>
      <c r="AR60" s="15">
        <f>SUM(H60,J60,L60,N60,P60,R60,T60,V60,X60,Z60,AB60,AD60,AF60,AH60,AJ60,AL60)-Table224[[#This Row],[Withd Share]]</f>
        <v>0</v>
      </c>
      <c r="AS60" s="182" t="e">
        <f t="shared" si="1"/>
        <v>#DIV/0!</v>
      </c>
      <c r="AT60" s="15">
        <f>SUM(I60,K60,M60,O60,Q60,S60,U60,W60,Y60,AA60,AC60,AE60,AG60,AI60,AM60)-Table224[[#This Row],[With a sav]]</f>
        <v>0</v>
      </c>
      <c r="AU60" s="182" t="e">
        <f>(AT60/$AT$143)</f>
        <v>#DIV/0!</v>
      </c>
    </row>
    <row r="61" spans="1:47" x14ac:dyDescent="0.35">
      <c r="A61">
        <v>57</v>
      </c>
      <c r="B61" s="8"/>
      <c r="C61" s="19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15">
        <f t="shared" si="0"/>
        <v>0</v>
      </c>
      <c r="AO61" s="15"/>
      <c r="AP61" s="6"/>
      <c r="AQ61" s="15">
        <f>Table224[[#This Row],[Savings]]+Table224[[#This Row],[Shares]]</f>
        <v>0</v>
      </c>
      <c r="AR61" s="15">
        <f>SUM(H61,J61,L61,N61,P61,R61,T61,V61,X61,Z61,AB61,AD61,AF61,AH61,AJ61,AL61)-Table224[[#This Row],[Withd Share]]</f>
        <v>0</v>
      </c>
      <c r="AS61" s="182" t="e">
        <f t="shared" si="1"/>
        <v>#DIV/0!</v>
      </c>
      <c r="AT61" s="15">
        <f>SUM(I61,K61,M61,O61,Q61,S61,U61,W61,Y61,AA61,AC61,AE61,AG61,AI61,AM61)-Table224[[#This Row],[With a sav]]</f>
        <v>0</v>
      </c>
      <c r="AU61" s="182" t="e">
        <f t="shared" si="2"/>
        <v>#DIV/0!</v>
      </c>
    </row>
    <row r="62" spans="1:47" x14ac:dyDescent="0.35">
      <c r="A62">
        <v>58</v>
      </c>
      <c r="B62" s="8"/>
      <c r="C62" s="19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15">
        <f t="shared" si="0"/>
        <v>0</v>
      </c>
      <c r="AO62" s="15"/>
      <c r="AP62" s="6"/>
      <c r="AQ62" s="15">
        <f>Table224[[#This Row],[Savings]]+Table224[[#This Row],[Shares]]</f>
        <v>0</v>
      </c>
      <c r="AR62" s="15">
        <f>SUM(H62,J62,L62,N62,P62,R62,T62,V62,X62,Z62,AB62,AD62,AF62,AH62,AJ62,AL62)-Table224[[#This Row],[Withd Share]]</f>
        <v>0</v>
      </c>
      <c r="AS62" s="182" t="e">
        <f t="shared" si="1"/>
        <v>#DIV/0!</v>
      </c>
      <c r="AT62" s="15">
        <f>SUM(I62,K62,M62,O62,Q62,S62,U62,W62,Y62,AA62,AC62,AE62,AG62,AI62,AM62)-Table224[[#This Row],[With a sav]]</f>
        <v>0</v>
      </c>
      <c r="AU62" s="182" t="e">
        <f t="shared" si="2"/>
        <v>#DIV/0!</v>
      </c>
    </row>
    <row r="63" spans="1:47" x14ac:dyDescent="0.35">
      <c r="A63">
        <v>59</v>
      </c>
      <c r="B63" s="8"/>
      <c r="C63" s="19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15">
        <f t="shared" si="0"/>
        <v>0</v>
      </c>
      <c r="AO63" s="15"/>
      <c r="AP63" s="6"/>
      <c r="AQ63" s="15">
        <f>Table224[[#This Row],[Savings]]+Table224[[#This Row],[Shares]]</f>
        <v>0</v>
      </c>
      <c r="AR63" s="15">
        <f>SUM(H63,J63,L63,N63,P63,R63,T63,V63,X63,Z63,AB63,AD63,AF63,AH63,AJ63,AL63)-Table224[[#This Row],[Withd Share]]</f>
        <v>0</v>
      </c>
      <c r="AS63" s="182" t="e">
        <f t="shared" si="1"/>
        <v>#DIV/0!</v>
      </c>
      <c r="AT63" s="15">
        <f>SUM(I63,K63,M63,O63,Q63,S63,U63,W63,Y63,AA63,AC63,AE63,AG63,AI63,AM63)-Table224[[#This Row],[With a sav]]</f>
        <v>0</v>
      </c>
      <c r="AU63" s="182" t="e">
        <f t="shared" si="2"/>
        <v>#DIV/0!</v>
      </c>
    </row>
    <row r="64" spans="1:47" x14ac:dyDescent="0.35">
      <c r="A64">
        <v>60</v>
      </c>
      <c r="B64" s="8"/>
      <c r="C64" s="19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15">
        <f t="shared" si="0"/>
        <v>0</v>
      </c>
      <c r="AO64" s="15"/>
      <c r="AP64" s="6"/>
      <c r="AQ64" s="15">
        <f>Table224[[#This Row],[Savings]]+Table224[[#This Row],[Shares]]</f>
        <v>0</v>
      </c>
      <c r="AR64" s="15">
        <f>SUM(H64,J64,L64,N64,P64,R64,T64,V64,X64,Z64,AB64,AD64,AF64,AH64,AJ64,AL64)-Table224[[#This Row],[Withd Share]]</f>
        <v>0</v>
      </c>
      <c r="AS64" s="182" t="e">
        <f t="shared" si="1"/>
        <v>#DIV/0!</v>
      </c>
      <c r="AT64" s="15">
        <f>SUM(I64,K64,M64,O64,Q64,S64,U64,W64,Y64,AA64,AC64,AE64,AG64,AI64,AM64)-Table224[[#This Row],[With a sav]]</f>
        <v>0</v>
      </c>
      <c r="AU64" s="182" t="e">
        <f t="shared" si="2"/>
        <v>#DIV/0!</v>
      </c>
    </row>
    <row r="65" spans="1:47" x14ac:dyDescent="0.35">
      <c r="A65">
        <v>61</v>
      </c>
      <c r="B65" s="167"/>
      <c r="C65" s="168"/>
      <c r="D65" s="168"/>
      <c r="E65" s="6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5">
        <f t="shared" si="0"/>
        <v>0</v>
      </c>
      <c r="AO65" s="15"/>
      <c r="AP65" s="169"/>
      <c r="AQ65" s="15">
        <f>Table224[[#This Row],[Savings]]+Table224[[#This Row],[Shares]]</f>
        <v>0</v>
      </c>
      <c r="AR65" s="15">
        <f>SUM(H65,J65,L65,N65,P65,R65,T65,V65,X65,Z65,AB65,AD65,AF65,AH65,AJ65,AL65)-Table224[[#This Row],[Withd Share]]</f>
        <v>0</v>
      </c>
      <c r="AS65" s="182" t="e">
        <f t="shared" si="1"/>
        <v>#DIV/0!</v>
      </c>
      <c r="AT65" s="15">
        <f>SUM(I65,K65,M65,O65,Q65,S65,U65,W65,Y65,AA65,AC65,AE65,AG65,AI65,AM65)-Table224[[#This Row],[With a sav]]</f>
        <v>0</v>
      </c>
      <c r="AU65" s="182" t="e">
        <f t="shared" si="2"/>
        <v>#DIV/0!</v>
      </c>
    </row>
    <row r="66" spans="1:47" x14ac:dyDescent="0.35">
      <c r="A66">
        <v>62</v>
      </c>
      <c r="B66" s="167"/>
      <c r="C66" s="168"/>
      <c r="D66" s="168"/>
      <c r="E66" s="6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5">
        <f t="shared" si="0"/>
        <v>0</v>
      </c>
      <c r="AO66" s="15"/>
      <c r="AP66" s="169"/>
      <c r="AQ66" s="15">
        <f>Table224[[#This Row],[Savings]]+Table224[[#This Row],[Shares]]</f>
        <v>0</v>
      </c>
      <c r="AR66" s="15">
        <f>SUM(H66,J66,L66,N66,P66,R66,T66,V66,X66,Z66,AB66,AD66,AF66,AH66,AJ66,AL66)-Table224[[#This Row],[Withd Share]]</f>
        <v>0</v>
      </c>
      <c r="AS66" s="182" t="e">
        <f t="shared" si="1"/>
        <v>#DIV/0!</v>
      </c>
      <c r="AT66" s="15">
        <f>SUM(I66,K66,M66,O66,Q66,S66,U66,W66,Y66,AA66,AC66,AE66,AG66,AI66,AM66)-Table224[[#This Row],[With a sav]]</f>
        <v>0</v>
      </c>
      <c r="AU66" s="182" t="e">
        <f t="shared" si="2"/>
        <v>#DIV/0!</v>
      </c>
    </row>
    <row r="67" spans="1:47" x14ac:dyDescent="0.35">
      <c r="A67">
        <v>63</v>
      </c>
      <c r="B67" s="167"/>
      <c r="C67" s="168"/>
      <c r="D67" s="168"/>
      <c r="E67" s="6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5">
        <f t="shared" si="0"/>
        <v>0</v>
      </c>
      <c r="AO67" s="15"/>
      <c r="AP67" s="169"/>
      <c r="AQ67" s="15">
        <f>Table224[[#This Row],[Savings]]+Table224[[#This Row],[Shares]]</f>
        <v>0</v>
      </c>
      <c r="AR67" s="15">
        <f>SUM(H67,J67,L67,N67,P67,R67,T67,V67,X67,Z67,AB67,AD67,AF67,AH67,AJ67,AL67)-Table224[[#This Row],[Withd Share]]</f>
        <v>0</v>
      </c>
      <c r="AS67" s="182" t="e">
        <f t="shared" si="1"/>
        <v>#DIV/0!</v>
      </c>
      <c r="AT67" s="15">
        <f>SUM(I67,K67,M67,O67,Q67,S67,U67,W67,Y67,AA67,AC67,AE67,AG67,AI67,AM67)-Table224[[#This Row],[With a sav]]</f>
        <v>0</v>
      </c>
      <c r="AU67" s="182" t="e">
        <f t="shared" si="2"/>
        <v>#DIV/0!</v>
      </c>
    </row>
    <row r="68" spans="1:47" x14ac:dyDescent="0.35">
      <c r="A68">
        <v>64</v>
      </c>
      <c r="B68" s="167"/>
      <c r="C68" s="168"/>
      <c r="D68" s="168"/>
      <c r="E68" s="6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5">
        <f t="shared" si="0"/>
        <v>0</v>
      </c>
      <c r="AO68" s="15"/>
      <c r="AP68" s="169"/>
      <c r="AQ68" s="15">
        <f>Table224[[#This Row],[Savings]]+Table224[[#This Row],[Shares]]</f>
        <v>0</v>
      </c>
      <c r="AR68" s="15">
        <f>SUM(H68,J68,L68,N68,P68,R68,T68,V68,X68,Z68,AB68,AD68,AF68,AH68,AJ68,AL68)-Table224[[#This Row],[Withd Share]]</f>
        <v>0</v>
      </c>
      <c r="AS68" s="182" t="e">
        <f t="shared" si="1"/>
        <v>#DIV/0!</v>
      </c>
      <c r="AT68" s="15">
        <f>SUM(I68,K68,M68,O68,Q68,S68,U68,W68,Y68,AA68,AC68,AE68,AG68,AI68,AM68)-Table224[[#This Row],[With a sav]]</f>
        <v>0</v>
      </c>
      <c r="AU68" s="182" t="e">
        <f>(AT68/$AT$143)</f>
        <v>#DIV/0!</v>
      </c>
    </row>
    <row r="69" spans="1:47" x14ac:dyDescent="0.35">
      <c r="A69">
        <v>65</v>
      </c>
      <c r="B69" s="167"/>
      <c r="C69" s="168"/>
      <c r="D69" s="168"/>
      <c r="E69" s="6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5">
        <f t="shared" si="0"/>
        <v>0</v>
      </c>
      <c r="AO69" s="15"/>
      <c r="AP69" s="169"/>
      <c r="AQ69" s="15">
        <f>Table224[[#This Row],[Savings]]+Table224[[#This Row],[Shares]]</f>
        <v>0</v>
      </c>
      <c r="AR69" s="15">
        <f>SUM(H69,J69,L69,N69,P69,R69,T69,V69,X69,Z69,AB69,AD69,AF69,AH69,AJ69,AL69)-Table224[[#This Row],[Withd Share]]</f>
        <v>0</v>
      </c>
      <c r="AS69" s="182" t="e">
        <f t="shared" si="1"/>
        <v>#DIV/0!</v>
      </c>
      <c r="AT69" s="15">
        <f>SUM(I69,K69,M69,O69,Q69,S69,U69,W69,Y69,AA69,AC69,AE69,AG69,AI69,AM69)-Table224[[#This Row],[With a sav]]</f>
        <v>0</v>
      </c>
      <c r="AU69" s="182" t="e">
        <f t="shared" si="2"/>
        <v>#DIV/0!</v>
      </c>
    </row>
    <row r="70" spans="1:47" x14ac:dyDescent="0.35">
      <c r="A70">
        <v>66</v>
      </c>
      <c r="B70" s="167"/>
      <c r="C70" s="168"/>
      <c r="D70" s="168"/>
      <c r="E70" s="6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5">
        <f t="shared" ref="AN70:AN74" si="3">SUM(AL70:AM70)</f>
        <v>0</v>
      </c>
      <c r="AO70" s="15"/>
      <c r="AP70" s="169"/>
      <c r="AQ70" s="15">
        <f>Table224[[#This Row],[Savings]]+Table224[[#This Row],[Shares]]</f>
        <v>0</v>
      </c>
      <c r="AR70" s="15">
        <f>SUM(H70,J70,L70,N70,P70,R70,T70,V70,X70,Z70,AB70,AD70,AF70,AH70,AJ70,AL70)-Table224[[#This Row],[Withd Share]]</f>
        <v>0</v>
      </c>
      <c r="AS70" s="182" t="e">
        <f t="shared" ref="AS70:AS133" si="4">(AR70/$AR$143)</f>
        <v>#DIV/0!</v>
      </c>
      <c r="AT70" s="15">
        <f>SUM(I70,K70,M70,O70,Q70,S70,U70,W70,Y70,AA70,AC70,AE70,AG70,AI70,AM70)-Table224[[#This Row],[With a sav]]</f>
        <v>0</v>
      </c>
      <c r="AU70" s="182" t="e">
        <f t="shared" ref="AU70:AU82" si="5">(AT70/$AT$143)</f>
        <v>#DIV/0!</v>
      </c>
    </row>
    <row r="71" spans="1:47" x14ac:dyDescent="0.35">
      <c r="A71">
        <v>67</v>
      </c>
      <c r="B71" s="167"/>
      <c r="C71" s="168"/>
      <c r="D71" s="168"/>
      <c r="E71" s="6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5">
        <f t="shared" si="3"/>
        <v>0</v>
      </c>
      <c r="AO71" s="15"/>
      <c r="AP71" s="169"/>
      <c r="AQ71" s="15">
        <f>Table224[[#This Row],[Savings]]+Table224[[#This Row],[Shares]]</f>
        <v>0</v>
      </c>
      <c r="AR71" s="15">
        <f>SUM(H71,J71,L71,N71,P71,R71,T71,V71,X71,Z71,AB71,AD71,AF71,AH71,AJ71,AL71)-Table224[[#This Row],[Withd Share]]</f>
        <v>0</v>
      </c>
      <c r="AS71" s="182" t="e">
        <f t="shared" si="4"/>
        <v>#DIV/0!</v>
      </c>
      <c r="AT71" s="15">
        <f>SUM(I71,K71,M71,O71,Q71,S71,U71,W71,Y71,AA71,AC71,AE71,AG71,AI71,AM71)-Table224[[#This Row],[With a sav]]</f>
        <v>0</v>
      </c>
      <c r="AU71" s="182" t="e">
        <f t="shared" si="5"/>
        <v>#DIV/0!</v>
      </c>
    </row>
    <row r="72" spans="1:47" x14ac:dyDescent="0.35">
      <c r="A72">
        <v>68</v>
      </c>
      <c r="B72" s="167"/>
      <c r="C72" s="168"/>
      <c r="D72" s="168"/>
      <c r="E72" s="6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5">
        <f t="shared" si="3"/>
        <v>0</v>
      </c>
      <c r="AO72" s="15"/>
      <c r="AP72" s="169"/>
      <c r="AQ72" s="15">
        <f>Table224[[#This Row],[Savings]]+Table224[[#This Row],[Shares]]</f>
        <v>0</v>
      </c>
      <c r="AR72" s="15">
        <f>SUM(H72,J72,L72,N72,P72,R72,T72,V72,X72,Z72,AB72,AD72,AF72,AH72,AJ72,AL72)-Table224[[#This Row],[Withd Share]]</f>
        <v>0</v>
      </c>
      <c r="AS72" s="182" t="e">
        <f t="shared" si="4"/>
        <v>#DIV/0!</v>
      </c>
      <c r="AT72" s="15">
        <f>SUM(I72,K72,M72,O72,Q72,S72,U72,W72,Y72,AA72,AC72,AE72,AG72,AI72,AM72)-Table224[[#This Row],[With a sav]]</f>
        <v>0</v>
      </c>
      <c r="AU72" s="182" t="e">
        <f t="shared" si="5"/>
        <v>#DIV/0!</v>
      </c>
    </row>
    <row r="73" spans="1:47" x14ac:dyDescent="0.35">
      <c r="A73">
        <v>69</v>
      </c>
      <c r="B73" s="167"/>
      <c r="C73" s="168"/>
      <c r="D73" s="168"/>
      <c r="E73" s="6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5">
        <f t="shared" si="3"/>
        <v>0</v>
      </c>
      <c r="AO73" s="15"/>
      <c r="AP73" s="169"/>
      <c r="AQ73" s="15">
        <f>Table224[[#This Row],[Savings]]+Table224[[#This Row],[Shares]]</f>
        <v>0</v>
      </c>
      <c r="AR73" s="15">
        <f>SUM(H73,J73,L73,N73,P73,R73,T73,V73,X73,Z73,AB73,AD73,AF73,AH73,AJ73,AL73)-Table224[[#This Row],[Withd Share]]</f>
        <v>0</v>
      </c>
      <c r="AS73" s="182" t="e">
        <f t="shared" si="4"/>
        <v>#DIV/0!</v>
      </c>
      <c r="AT73" s="15">
        <f>SUM(I73,K73,M73,O73,Q73,S73,U73,W73,Y73,AA73,AC73,AE73,AG73,AI73,AM73)-Table224[[#This Row],[With a sav]]</f>
        <v>0</v>
      </c>
      <c r="AU73" s="182" t="e">
        <f t="shared" si="5"/>
        <v>#DIV/0!</v>
      </c>
    </row>
    <row r="74" spans="1:47" x14ac:dyDescent="0.35">
      <c r="A74">
        <v>70</v>
      </c>
      <c r="B74" s="167"/>
      <c r="C74" s="168"/>
      <c r="D74" s="168"/>
      <c r="E74" s="6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5">
        <f t="shared" si="3"/>
        <v>0</v>
      </c>
      <c r="AO74" s="15"/>
      <c r="AP74" s="169"/>
      <c r="AQ74" s="15">
        <f>Table224[[#This Row],[Savings]]+Table224[[#This Row],[Shares]]</f>
        <v>0</v>
      </c>
      <c r="AR74" s="15">
        <f>SUM(H74,J74,L74,N74,P74,R74,T74,V74,X74,Z74,AB74,AD74,AF74,AH74,AJ74,AL74)-Table224[[#This Row],[Withd Share]]</f>
        <v>0</v>
      </c>
      <c r="AS74" s="182" t="e">
        <f t="shared" si="4"/>
        <v>#DIV/0!</v>
      </c>
      <c r="AT74" s="15">
        <f>SUM(I74,K74,M74,O74,Q74,S74,U74,W74,Y74,AA74,AC74,AE74,AG74,AI74,AM74)-Table224[[#This Row],[With a sav]]</f>
        <v>0</v>
      </c>
      <c r="AU74" s="182" t="e">
        <f t="shared" si="5"/>
        <v>#DIV/0!</v>
      </c>
    </row>
    <row r="75" spans="1:47" x14ac:dyDescent="0.35">
      <c r="A75">
        <v>71</v>
      </c>
      <c r="B75" s="167"/>
      <c r="C75" s="168"/>
      <c r="D75" s="168"/>
      <c r="E75" s="6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5">
        <f>SUM(AL75:AM75)</f>
        <v>0</v>
      </c>
      <c r="AO75" s="15"/>
      <c r="AP75" s="169"/>
      <c r="AQ75" s="15">
        <f>Table224[[#This Row],[Savings]]+Table224[[#This Row],[Shares]]</f>
        <v>0</v>
      </c>
      <c r="AR75" s="15">
        <f>SUM(H75,J75,L75,N75,P75,R75,T75,V75,X75,Z75,AB75,AD75,AF75,AH75,AJ75,AL75)-Table224[[#This Row],[Withd Share]]</f>
        <v>0</v>
      </c>
      <c r="AS75" s="182" t="e">
        <f t="shared" si="4"/>
        <v>#DIV/0!</v>
      </c>
      <c r="AT75" s="15">
        <f>SUM(I75,K75,M75,O75,Q75,S75,U75,W75,Y75,AA75,AC75,AE75,AG75,AI75,AM75)-Table224[[#This Row],[With a sav]]</f>
        <v>0</v>
      </c>
      <c r="AU75" s="182" t="e">
        <f t="shared" si="5"/>
        <v>#DIV/0!</v>
      </c>
    </row>
    <row r="76" spans="1:47" x14ac:dyDescent="0.35">
      <c r="A76">
        <v>72</v>
      </c>
      <c r="B76" s="167"/>
      <c r="C76" s="168"/>
      <c r="D76" s="168"/>
      <c r="E76" s="6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5">
        <f t="shared" ref="AN76:AN139" si="6">SUM(AL76:AM76)</f>
        <v>0</v>
      </c>
      <c r="AO76" s="15"/>
      <c r="AP76" s="169"/>
      <c r="AQ76" s="15">
        <f>Table224[[#This Row],[Savings]]+Table224[[#This Row],[Shares]]</f>
        <v>0</v>
      </c>
      <c r="AR76" s="15">
        <f>SUM(H76,J76,L76,N76,P76,R76,T76,V76,X76,Z76,AB76,AD76,AF76,AH76,AJ76,AL76)-Table224[[#This Row],[Withd Share]]</f>
        <v>0</v>
      </c>
      <c r="AS76" s="182" t="e">
        <f t="shared" si="4"/>
        <v>#DIV/0!</v>
      </c>
      <c r="AT76" s="15">
        <f>SUM(I76,K76,M76,O76,Q76,S76,U76,W76,Y76,AA76,AC76,AE76,AG76,AI76,AM76)-Table224[[#This Row],[With a sav]]</f>
        <v>0</v>
      </c>
      <c r="AU76" s="182" t="e">
        <f t="shared" si="5"/>
        <v>#DIV/0!</v>
      </c>
    </row>
    <row r="77" spans="1:47" x14ac:dyDescent="0.35">
      <c r="A77">
        <v>73</v>
      </c>
      <c r="B77" s="167"/>
      <c r="C77" s="168"/>
      <c r="D77" s="168"/>
      <c r="E77" s="6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5">
        <f t="shared" si="6"/>
        <v>0</v>
      </c>
      <c r="AO77" s="15"/>
      <c r="AP77" s="169"/>
      <c r="AQ77" s="15">
        <f>Table224[[#This Row],[Savings]]+Table224[[#This Row],[Shares]]</f>
        <v>0</v>
      </c>
      <c r="AR77" s="15">
        <f>SUM(H77,J77,L77,N77,P77,R77,T77,V77,X77,Z77,AB77,AD77,AF77,AH77,AJ77,AL77)-Table224[[#This Row],[Withd Share]]</f>
        <v>0</v>
      </c>
      <c r="AS77" s="182" t="e">
        <f t="shared" si="4"/>
        <v>#DIV/0!</v>
      </c>
      <c r="AT77" s="15">
        <f>SUM(I77,K77,M77,O77,Q77,S77,U77,W77,Y77,AA77,AC77,AE77,AG77,AI77,AM77)-Table224[[#This Row],[With a sav]]</f>
        <v>0</v>
      </c>
      <c r="AU77" s="182" t="e">
        <f t="shared" si="5"/>
        <v>#DIV/0!</v>
      </c>
    </row>
    <row r="78" spans="1:47" x14ac:dyDescent="0.35">
      <c r="A78">
        <v>74</v>
      </c>
      <c r="B78" s="167"/>
      <c r="C78" s="168"/>
      <c r="D78" s="168"/>
      <c r="E78" s="6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5">
        <f t="shared" si="6"/>
        <v>0</v>
      </c>
      <c r="AO78" s="15"/>
      <c r="AP78" s="169"/>
      <c r="AQ78" s="15">
        <f>Table224[[#This Row],[Savings]]+Table224[[#This Row],[Shares]]</f>
        <v>0</v>
      </c>
      <c r="AR78" s="15">
        <f>SUM(H78,J78,L78,N78,P78,R78,T78,V78,X78,Z78,AB78,AD78,AF78,AH78,AJ78,AL78)-Table224[[#This Row],[Withd Share]]</f>
        <v>0</v>
      </c>
      <c r="AS78" s="182" t="e">
        <f t="shared" si="4"/>
        <v>#DIV/0!</v>
      </c>
      <c r="AT78" s="15">
        <f>SUM(I78,K78,M78,O78,Q78,S78,U78,W78,Y78,AA78,AC78,AE78,AG78,AI78,AM78)-Table224[[#This Row],[With a sav]]</f>
        <v>0</v>
      </c>
      <c r="AU78" s="182" t="e">
        <f t="shared" si="5"/>
        <v>#DIV/0!</v>
      </c>
    </row>
    <row r="79" spans="1:47" x14ac:dyDescent="0.35">
      <c r="A79">
        <v>75</v>
      </c>
      <c r="B79" s="167"/>
      <c r="C79" s="194"/>
      <c r="D79" s="168"/>
      <c r="E79" s="6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5">
        <f t="shared" si="6"/>
        <v>0</v>
      </c>
      <c r="AO79" s="15"/>
      <c r="AP79" s="169"/>
      <c r="AQ79" s="15">
        <f>Table224[[#This Row],[Savings]]+Table224[[#This Row],[Shares]]</f>
        <v>0</v>
      </c>
      <c r="AR79" s="15">
        <f>SUM(H79,J79,L79,N79,P79,R79,T79,V79,X79,Z79,AB79,AD79,AF79,AH79,AJ79,AL79)-Table224[[#This Row],[Withd Share]]</f>
        <v>0</v>
      </c>
      <c r="AS79" s="182" t="e">
        <f t="shared" si="4"/>
        <v>#DIV/0!</v>
      </c>
      <c r="AT79" s="15">
        <f>SUM(I79,K79,M79,O79,Q79,S79,U79,W79,Y79,AA79,AC79,AE79,AG79,AI79,AM79)-Table224[[#This Row],[With a sav]]</f>
        <v>0</v>
      </c>
      <c r="AU79" s="182" t="e">
        <f t="shared" si="5"/>
        <v>#DIV/0!</v>
      </c>
    </row>
    <row r="80" spans="1:47" x14ac:dyDescent="0.35">
      <c r="A80">
        <v>76</v>
      </c>
      <c r="B80" s="167"/>
      <c r="C80" s="194"/>
      <c r="D80" s="168"/>
      <c r="E80" s="6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5">
        <f t="shared" si="6"/>
        <v>0</v>
      </c>
      <c r="AO80" s="15"/>
      <c r="AP80" s="169"/>
      <c r="AQ80" s="15">
        <f>Table224[[#This Row],[Savings]]+Table224[[#This Row],[Shares]]</f>
        <v>0</v>
      </c>
      <c r="AR80" s="15">
        <f>SUM(H80,J80,L80,N80,P80,R80,T80,V80,X80,Z80,AB80,AD80,AF80,AH80,AJ80,AL80)-Table224[[#This Row],[Withd Share]]</f>
        <v>0</v>
      </c>
      <c r="AS80" s="182" t="e">
        <f t="shared" si="4"/>
        <v>#DIV/0!</v>
      </c>
      <c r="AT80" s="15">
        <f>SUM(I80,K80,M80,O80,Q80,S80,U80,W80,Y80,AA80,AC80,AE80,AG80,AI80,AM80)-Table224[[#This Row],[With a sav]]</f>
        <v>0</v>
      </c>
      <c r="AU80" s="182" t="e">
        <f>(AT80/$AT$143)</f>
        <v>#DIV/0!</v>
      </c>
    </row>
    <row r="81" spans="1:47" x14ac:dyDescent="0.35">
      <c r="A81">
        <v>77</v>
      </c>
      <c r="B81" s="167"/>
      <c r="C81" s="194"/>
      <c r="D81" s="168"/>
      <c r="E81" s="6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5">
        <f t="shared" si="6"/>
        <v>0</v>
      </c>
      <c r="AO81" s="15"/>
      <c r="AP81" s="169"/>
      <c r="AQ81" s="15">
        <f>Table224[[#This Row],[Savings]]+Table224[[#This Row],[Shares]]</f>
        <v>0</v>
      </c>
      <c r="AR81" s="15">
        <f>SUM(H81,J81,L81,N81,P81,R81,T81,V81,X81,Z81,AB81,AD81,AF81,AH81,AJ81,AL81)-Table224[[#This Row],[Withd Share]]</f>
        <v>0</v>
      </c>
      <c r="AS81" s="182" t="e">
        <f t="shared" si="4"/>
        <v>#DIV/0!</v>
      </c>
      <c r="AT81" s="15">
        <f>SUM(I81,K81,M81,O81,Q81,S81,U81,W81,Y81,AA81,AC81,AE81,AG81,AI81,AM81)-Table224[[#This Row],[With a sav]]</f>
        <v>0</v>
      </c>
      <c r="AU81" s="182" t="e">
        <f t="shared" si="5"/>
        <v>#DIV/0!</v>
      </c>
    </row>
    <row r="82" spans="1:47" x14ac:dyDescent="0.35">
      <c r="A82">
        <v>78</v>
      </c>
      <c r="B82" s="167"/>
      <c r="C82" s="168"/>
      <c r="D82" s="168"/>
      <c r="E82" s="6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5">
        <f t="shared" si="6"/>
        <v>0</v>
      </c>
      <c r="AO82" s="15"/>
      <c r="AP82" s="169"/>
      <c r="AQ82" s="15">
        <f>Table224[[#This Row],[Savings]]+Table224[[#This Row],[Shares]]</f>
        <v>0</v>
      </c>
      <c r="AR82" s="15">
        <f>SUM(H82,J82,L82,N82,P82,R82,T82,V82,X82,Z82,AB82,AD82,AF82,AH82,AJ82,AL82)-Table224[[#This Row],[Withd Share]]</f>
        <v>0</v>
      </c>
      <c r="AS82" s="182" t="e">
        <f t="shared" si="4"/>
        <v>#DIV/0!</v>
      </c>
      <c r="AT82" s="15">
        <f>SUM(I82,K82,M82,O82,Q82,S82,U82,W82,Y82,AA82,AC82,AE82,AG82,AI82,AM82)-Table224[[#This Row],[With a sav]]</f>
        <v>0</v>
      </c>
      <c r="AU82" s="182" t="e">
        <f t="shared" si="5"/>
        <v>#DIV/0!</v>
      </c>
    </row>
    <row r="83" spans="1:47" x14ac:dyDescent="0.35">
      <c r="A83">
        <v>79</v>
      </c>
      <c r="B83" s="167"/>
      <c r="C83" s="168"/>
      <c r="D83" s="168"/>
      <c r="E83" s="6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5">
        <f t="shared" si="6"/>
        <v>0</v>
      </c>
      <c r="AO83" s="15"/>
      <c r="AP83" s="169"/>
      <c r="AQ83" s="15">
        <f>Table224[[#This Row],[Savings]]+Table224[[#This Row],[Shares]]</f>
        <v>0</v>
      </c>
      <c r="AR83" s="15">
        <f>SUM(H83,J83,L83,N83,P83,R83,T83,V83,X83,Z83,AB83,AD83,AF83,AH83,AJ83,AL83)-Table224[[#This Row],[Withd Share]]</f>
        <v>0</v>
      </c>
      <c r="AS83" s="182" t="e">
        <f t="shared" si="4"/>
        <v>#DIV/0!</v>
      </c>
      <c r="AT83" s="15">
        <f>SUM(I83,K83,M83,O83,Q83,S83,U83,W83,Y83,AA83,AC83,AE83,AG83,AI83,AM83)-Table224[[#This Row],[With a sav]]</f>
        <v>0</v>
      </c>
      <c r="AU83" s="182" t="e">
        <f>(AT83/$AT$143)</f>
        <v>#DIV/0!</v>
      </c>
    </row>
    <row r="84" spans="1:47" x14ac:dyDescent="0.35">
      <c r="A84">
        <v>80</v>
      </c>
      <c r="B84" s="167"/>
      <c r="C84" s="168"/>
      <c r="D84" s="168"/>
      <c r="E84" s="6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5">
        <f t="shared" si="6"/>
        <v>0</v>
      </c>
      <c r="AO84" s="15"/>
      <c r="AP84" s="169"/>
      <c r="AQ84" s="15">
        <f>Table224[[#This Row],[Savings]]+Table224[[#This Row],[Shares]]</f>
        <v>0</v>
      </c>
      <c r="AR84" s="15">
        <f>SUM(H84,J84,L84,N84,P84,R84,T84,V84,X84,Z84,AB84,AD84,AF84,AH84,AJ84,AL84)-Table224[[#This Row],[Withd Share]]</f>
        <v>0</v>
      </c>
      <c r="AS84" s="182" t="e">
        <f t="shared" si="4"/>
        <v>#DIV/0!</v>
      </c>
      <c r="AT84" s="15">
        <f>SUM(I84,K84,M84,O84,Q84,S84,U84,W84,Y84,AA84,AC84,AE84,AG84,AI84,AM84)-Table224[[#This Row],[With a sav]]</f>
        <v>0</v>
      </c>
      <c r="AU84" s="182" t="e">
        <f t="shared" ref="AU84:AU141" si="7">(AT84/$AT$143)</f>
        <v>#DIV/0!</v>
      </c>
    </row>
    <row r="85" spans="1:47" x14ac:dyDescent="0.35">
      <c r="A85">
        <v>81</v>
      </c>
      <c r="B85" s="167"/>
      <c r="C85" s="168"/>
      <c r="D85" s="168"/>
      <c r="E85" s="6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5">
        <f t="shared" si="6"/>
        <v>0</v>
      </c>
      <c r="AO85" s="15"/>
      <c r="AP85" s="169"/>
      <c r="AQ85" s="15">
        <f>Table224[[#This Row],[Savings]]+Table224[[#This Row],[Shares]]</f>
        <v>0</v>
      </c>
      <c r="AR85" s="15">
        <f>SUM(H85,J85,L85,N85,P85,R85,T85,V85,X85,Z85,AB85,AD85,AF85,AH85,AJ85,AL85)-Table224[[#This Row],[Withd Share]]</f>
        <v>0</v>
      </c>
      <c r="AS85" s="182" t="e">
        <f t="shared" si="4"/>
        <v>#DIV/0!</v>
      </c>
      <c r="AT85" s="15">
        <f>SUM(I85,K85,M85,O85,Q85,S85,U85,W85,Y85,AA85,AC85,AE85,AG85,AI85,AM85)-Table224[[#This Row],[With a sav]]</f>
        <v>0</v>
      </c>
      <c r="AU85" s="182" t="e">
        <f t="shared" si="7"/>
        <v>#DIV/0!</v>
      </c>
    </row>
    <row r="86" spans="1:47" x14ac:dyDescent="0.35">
      <c r="A86">
        <v>82</v>
      </c>
      <c r="B86" s="167"/>
      <c r="C86" s="168"/>
      <c r="D86" s="168"/>
      <c r="E86" s="6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5">
        <f t="shared" si="6"/>
        <v>0</v>
      </c>
      <c r="AO86" s="15"/>
      <c r="AP86" s="169"/>
      <c r="AQ86" s="15">
        <f>Table224[[#This Row],[Savings]]+Table224[[#This Row],[Shares]]</f>
        <v>0</v>
      </c>
      <c r="AR86" s="15">
        <f>SUM(H86,J86,L86,N86,P86,R86,T86,V86,X86,Z86,AB86,AD86,AF86,AH86,AJ86,AL86)-Table224[[#This Row],[Withd Share]]</f>
        <v>0</v>
      </c>
      <c r="AS86" s="182" t="e">
        <f t="shared" si="4"/>
        <v>#DIV/0!</v>
      </c>
      <c r="AT86" s="15">
        <f>SUM(I86,K86,M86,O86,Q86,S86,U86,W86,Y86,AA86,AC86,AE86,AG86,AI86,AM86)-Table224[[#This Row],[With a sav]]</f>
        <v>0</v>
      </c>
      <c r="AU86" s="182" t="e">
        <f t="shared" si="7"/>
        <v>#DIV/0!</v>
      </c>
    </row>
    <row r="87" spans="1:47" x14ac:dyDescent="0.35">
      <c r="A87">
        <v>83</v>
      </c>
      <c r="B87" s="167"/>
      <c r="C87" s="168"/>
      <c r="D87" s="168"/>
      <c r="E87" s="6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5">
        <f t="shared" si="6"/>
        <v>0</v>
      </c>
      <c r="AO87" s="15"/>
      <c r="AP87" s="169"/>
      <c r="AQ87" s="15">
        <f>Table224[[#This Row],[Savings]]+Table224[[#This Row],[Shares]]</f>
        <v>0</v>
      </c>
      <c r="AR87" s="15">
        <f>SUM(H87,J87,L87,N87,P87,R87,T87,V87,X87,Z87,AB87,AD87,AF87,AH87,AJ87,AL87)-Table224[[#This Row],[Withd Share]]</f>
        <v>0</v>
      </c>
      <c r="AS87" s="182" t="e">
        <f t="shared" si="4"/>
        <v>#DIV/0!</v>
      </c>
      <c r="AT87" s="15">
        <f>SUM(I87,K87,M87,O87,Q87,S87,U87,W87,Y87,AA87,AC87,AE87,AG87,AI87,AM87)-Table224[[#This Row],[With a sav]]</f>
        <v>0</v>
      </c>
      <c r="AU87" s="182" t="e">
        <f t="shared" si="7"/>
        <v>#DIV/0!</v>
      </c>
    </row>
    <row r="88" spans="1:47" x14ac:dyDescent="0.35">
      <c r="A88">
        <v>84</v>
      </c>
      <c r="B88" s="167"/>
      <c r="C88" s="168"/>
      <c r="D88" s="168"/>
      <c r="E88" s="6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5">
        <f t="shared" si="6"/>
        <v>0</v>
      </c>
      <c r="AO88" s="15"/>
      <c r="AP88" s="169"/>
      <c r="AQ88" s="15">
        <f>Table224[[#This Row],[Savings]]+Table224[[#This Row],[Shares]]</f>
        <v>0</v>
      </c>
      <c r="AR88" s="15">
        <f>SUM(H88,J88,L88,N88,P88,R88,T88,V88,X88,Z88,AB88,AD88,AF88,AH88,AJ88,AL88)-Table224[[#This Row],[Withd Share]]</f>
        <v>0</v>
      </c>
      <c r="AS88" s="182" t="e">
        <f t="shared" si="4"/>
        <v>#DIV/0!</v>
      </c>
      <c r="AT88" s="15">
        <f>SUM(I88,K88,M88,O88,Q88,S88,U88,W88,Y88,AA88,AC88,AE88,AG88,AI88,AM88)-Table224[[#This Row],[With a sav]]</f>
        <v>0</v>
      </c>
      <c r="AU88" s="182" t="e">
        <f t="shared" si="7"/>
        <v>#DIV/0!</v>
      </c>
    </row>
    <row r="89" spans="1:47" x14ac:dyDescent="0.35">
      <c r="A89">
        <v>85</v>
      </c>
      <c r="B89" s="167"/>
      <c r="C89" s="168"/>
      <c r="D89" s="168"/>
      <c r="E89" s="6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5">
        <f t="shared" si="6"/>
        <v>0</v>
      </c>
      <c r="AO89" s="15"/>
      <c r="AP89" s="169"/>
      <c r="AQ89" s="15">
        <f>Table224[[#This Row],[Savings]]+Table224[[#This Row],[Shares]]</f>
        <v>0</v>
      </c>
      <c r="AR89" s="15">
        <f>SUM(H89,J89,L89,N89,P89,R89,T89,V89,X89,Z89,AB89,AD89,AF89,AH89,AJ89,AL89)-Table224[[#This Row],[Withd Share]]</f>
        <v>0</v>
      </c>
      <c r="AS89" s="182" t="e">
        <f t="shared" si="4"/>
        <v>#DIV/0!</v>
      </c>
      <c r="AT89" s="15">
        <f>SUM(I89,K89,M89,O89,Q89,S89,U89,W89,Y89,AA89,AC89,AE89,AG89,AI89,AM89)-Table224[[#This Row],[With a sav]]</f>
        <v>0</v>
      </c>
      <c r="AU89" s="182" t="e">
        <f t="shared" si="7"/>
        <v>#DIV/0!</v>
      </c>
    </row>
    <row r="90" spans="1:47" x14ac:dyDescent="0.35">
      <c r="A90">
        <v>86</v>
      </c>
      <c r="B90" s="167"/>
      <c r="C90" s="168"/>
      <c r="D90" s="168"/>
      <c r="E90" s="6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5">
        <f t="shared" si="6"/>
        <v>0</v>
      </c>
      <c r="AO90" s="15"/>
      <c r="AP90" s="169"/>
      <c r="AQ90" s="15">
        <f>Table224[[#This Row],[Savings]]+Table224[[#This Row],[Shares]]</f>
        <v>0</v>
      </c>
      <c r="AR90" s="15">
        <f>SUM(H90,J90,L90,N90,P90,R90,T90,V90,X90,Z90,AB90,AD90,AF90,AH90,AJ90,AL90)-Table224[[#This Row],[Withd Share]]</f>
        <v>0</v>
      </c>
      <c r="AS90" s="182" t="e">
        <f t="shared" si="4"/>
        <v>#DIV/0!</v>
      </c>
      <c r="AT90" s="15">
        <f>SUM(I90,K90,M90,O90,Q90,S90,U90,W90,Y90,AA90,AC90,AE90,AG90,AI90,AM90)-Table224[[#This Row],[With a sav]]</f>
        <v>0</v>
      </c>
      <c r="AU90" s="182" t="e">
        <f t="shared" si="7"/>
        <v>#DIV/0!</v>
      </c>
    </row>
    <row r="91" spans="1:47" x14ac:dyDescent="0.35">
      <c r="A91">
        <v>87</v>
      </c>
      <c r="B91" s="167"/>
      <c r="C91" s="168"/>
      <c r="D91" s="168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5">
        <f t="shared" si="6"/>
        <v>0</v>
      </c>
      <c r="AO91" s="15"/>
      <c r="AP91" s="169"/>
      <c r="AQ91" s="15">
        <f>Table224[[#This Row],[Savings]]+Table224[[#This Row],[Shares]]</f>
        <v>0</v>
      </c>
      <c r="AR91" s="15">
        <f>SUM(H91,J91,L91,N91,P91,R91,T91,V91,X91,Z91,AB91,AD91,AF91,AH91,AJ91,AL91)-Table224[[#This Row],[Withd Share]]</f>
        <v>0</v>
      </c>
      <c r="AS91" s="182" t="e">
        <f t="shared" si="4"/>
        <v>#DIV/0!</v>
      </c>
      <c r="AT91" s="15">
        <f>SUM(I91,K91,M91,O91,Q91,S91,U91,W91,Y91,AA91,AC91,AE91,AG91,AI91,AM91)-Table224[[#This Row],[With a sav]]</f>
        <v>0</v>
      </c>
      <c r="AU91" s="182" t="e">
        <f t="shared" si="7"/>
        <v>#DIV/0!</v>
      </c>
    </row>
    <row r="92" spans="1:47" x14ac:dyDescent="0.35">
      <c r="A92">
        <v>88</v>
      </c>
      <c r="B92" s="167"/>
      <c r="C92" s="168"/>
      <c r="D92" s="168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5">
        <f t="shared" si="6"/>
        <v>0</v>
      </c>
      <c r="AO92" s="15"/>
      <c r="AP92" s="169"/>
      <c r="AQ92" s="15">
        <f>Table224[[#This Row],[Savings]]+Table224[[#This Row],[Shares]]</f>
        <v>0</v>
      </c>
      <c r="AR92" s="15">
        <f>SUM(H92,J92,L92,N92,P92,R92,T92,V92,X92,Z92,AB92,AD92,AF92,AH92,AJ92,AL92)-Table224[[#This Row],[Withd Share]]</f>
        <v>0</v>
      </c>
      <c r="AS92" s="182" t="e">
        <f t="shared" si="4"/>
        <v>#DIV/0!</v>
      </c>
      <c r="AT92" s="15">
        <f>SUM(I92,K92,M92,O92,Q92,S92,U92,W92,Y92,AA92,AC92,AE92,AG92,AI92,AM92)-Table224[[#This Row],[With a sav]]</f>
        <v>0</v>
      </c>
      <c r="AU92" s="182" t="e">
        <f t="shared" si="7"/>
        <v>#DIV/0!</v>
      </c>
    </row>
    <row r="93" spans="1:47" x14ac:dyDescent="0.35">
      <c r="A93">
        <v>89</v>
      </c>
      <c r="B93" s="167"/>
      <c r="C93" s="168"/>
      <c r="D93" s="168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5">
        <f t="shared" si="6"/>
        <v>0</v>
      </c>
      <c r="AO93" s="15"/>
      <c r="AP93" s="169"/>
      <c r="AQ93" s="15">
        <f>Table224[[#This Row],[Savings]]+Table224[[#This Row],[Shares]]</f>
        <v>0</v>
      </c>
      <c r="AR93" s="15">
        <f>SUM(H93,J93,L93,N93,P93,R93,T93,V93,X93,Z93,AB93,AD93,AF93,AH93,AJ93,AL93)-Table224[[#This Row],[Withd Share]]</f>
        <v>0</v>
      </c>
      <c r="AS93" s="182" t="e">
        <f t="shared" si="4"/>
        <v>#DIV/0!</v>
      </c>
      <c r="AT93" s="15">
        <f>SUM(I93,K93,M93,O93,Q93,S93,U93,W93,Y93,AA93,AC93,AE93,AG93,AI93,AM93)-Table224[[#This Row],[With a sav]]</f>
        <v>0</v>
      </c>
      <c r="AU93" s="182" t="e">
        <f t="shared" si="7"/>
        <v>#DIV/0!</v>
      </c>
    </row>
    <row r="94" spans="1:47" x14ac:dyDescent="0.35">
      <c r="A94">
        <v>90</v>
      </c>
      <c r="B94" s="167"/>
      <c r="C94" s="168"/>
      <c r="D94" s="168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5">
        <f t="shared" si="6"/>
        <v>0</v>
      </c>
      <c r="AO94" s="15"/>
      <c r="AP94" s="169"/>
      <c r="AQ94" s="15">
        <f>Table224[[#This Row],[Savings]]+Table224[[#This Row],[Shares]]</f>
        <v>0</v>
      </c>
      <c r="AR94" s="15">
        <f>SUM(H94,J94,L94,N94,P94,R94,T94,V94,X94,Z94,AB94,AD94,AF94,AH94,AJ94,AL94)-Table224[[#This Row],[Withd Share]]</f>
        <v>0</v>
      </c>
      <c r="AS94" s="182" t="e">
        <f t="shared" si="4"/>
        <v>#DIV/0!</v>
      </c>
      <c r="AT94" s="15">
        <f>SUM(I94,K94,M94,O94,Q94,S94,U94,W94,Y94,AA94,AC94,AE94,AG94,AI94,AM94)-Table224[[#This Row],[With a sav]]</f>
        <v>0</v>
      </c>
      <c r="AU94" s="182" t="e">
        <f t="shared" si="7"/>
        <v>#DIV/0!</v>
      </c>
    </row>
    <row r="95" spans="1:47" x14ac:dyDescent="0.35">
      <c r="A95">
        <v>91</v>
      </c>
      <c r="B95" s="167"/>
      <c r="C95" s="168"/>
      <c r="D95" s="168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5">
        <f t="shared" si="6"/>
        <v>0</v>
      </c>
      <c r="AO95" s="15"/>
      <c r="AP95" s="169"/>
      <c r="AQ95" s="15">
        <f>Table224[[#This Row],[Savings]]+Table224[[#This Row],[Shares]]</f>
        <v>0</v>
      </c>
      <c r="AR95" s="15">
        <f>SUM(H95,J95,L95,N95,P95,R95,T95,V95,X95,Z95,AB95,AD95,AF95,AH95,AJ95,AL95)-Table224[[#This Row],[Withd Share]]</f>
        <v>0</v>
      </c>
      <c r="AS95" s="182" t="e">
        <f t="shared" si="4"/>
        <v>#DIV/0!</v>
      </c>
      <c r="AT95" s="15">
        <f>SUM(I95,K95,M95,O95,Q95,S95,U95,W95,Y95,AA95,AC95,AE95,AG95,AI95,AM95)-Table224[[#This Row],[With a sav]]</f>
        <v>0</v>
      </c>
      <c r="AU95" s="182" t="e">
        <f t="shared" si="7"/>
        <v>#DIV/0!</v>
      </c>
    </row>
    <row r="96" spans="1:47" x14ac:dyDescent="0.35">
      <c r="A96">
        <v>92</v>
      </c>
      <c r="B96" s="167"/>
      <c r="C96" s="168"/>
      <c r="D96" s="168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5">
        <f t="shared" si="6"/>
        <v>0</v>
      </c>
      <c r="AO96" s="15"/>
      <c r="AP96" s="169"/>
      <c r="AQ96" s="15">
        <f>Table224[[#This Row],[Savings]]+Table224[[#This Row],[Shares]]</f>
        <v>0</v>
      </c>
      <c r="AR96" s="15">
        <f>SUM(H96,J96,L96,N96,P96,R96,T96,V96,X96,Z96,AB96,AD96,AF96,AH96,AJ96,AL96)-Table224[[#This Row],[Withd Share]]</f>
        <v>0</v>
      </c>
      <c r="AS96" s="182" t="e">
        <f t="shared" si="4"/>
        <v>#DIV/0!</v>
      </c>
      <c r="AT96" s="15">
        <f>SUM(I96,K96,M96,O96,Q96,S96,U96,W96,Y96,AA96,AC96,AE96,AG96,AI96,AM96)-Table224[[#This Row],[With a sav]]</f>
        <v>0</v>
      </c>
      <c r="AU96" s="182" t="e">
        <f>(AT96/$AT$143)</f>
        <v>#DIV/0!</v>
      </c>
    </row>
    <row r="97" spans="1:47" x14ac:dyDescent="0.35">
      <c r="A97">
        <v>93</v>
      </c>
      <c r="B97" s="167"/>
      <c r="C97" s="168"/>
      <c r="D97" s="168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5">
        <f t="shared" si="6"/>
        <v>0</v>
      </c>
      <c r="AO97" s="15"/>
      <c r="AP97" s="169"/>
      <c r="AQ97" s="15">
        <f>Table224[[#This Row],[Savings]]+Table224[[#This Row],[Shares]]</f>
        <v>0</v>
      </c>
      <c r="AR97" s="15">
        <f>SUM(H97,J97,L97,N97,P97,R97,T97,V97,X97,Z97,AB97,AD97,AF97,AH97,AJ97,AL97)-Table224[[#This Row],[Withd Share]]</f>
        <v>0</v>
      </c>
      <c r="AS97" s="182" t="e">
        <f t="shared" si="4"/>
        <v>#DIV/0!</v>
      </c>
      <c r="AT97" s="15">
        <f>SUM(I97,K97,M97,O97,Q97,S97,U97,W97,Y97,AA97,AC97,AE97,AG97,AI97,AM97)-Table224[[#This Row],[With a sav]]</f>
        <v>0</v>
      </c>
      <c r="AU97" s="182" t="e">
        <f t="shared" si="7"/>
        <v>#DIV/0!</v>
      </c>
    </row>
    <row r="98" spans="1:47" x14ac:dyDescent="0.35">
      <c r="A98">
        <v>94</v>
      </c>
      <c r="B98" s="167"/>
      <c r="C98" s="168"/>
      <c r="D98" s="168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5">
        <f t="shared" si="6"/>
        <v>0</v>
      </c>
      <c r="AO98" s="15"/>
      <c r="AP98" s="169"/>
      <c r="AQ98" s="15">
        <f>Table224[[#This Row],[Savings]]+Table224[[#This Row],[Shares]]</f>
        <v>0</v>
      </c>
      <c r="AR98" s="15">
        <f>SUM(H98,J98,L98,N98,P98,R98,T98,V98,X98,Z98,AB98,AD98,AF98,AH98,AJ98,AL98)-Table224[[#This Row],[Withd Share]]</f>
        <v>0</v>
      </c>
      <c r="AS98" s="182" t="e">
        <f t="shared" si="4"/>
        <v>#DIV/0!</v>
      </c>
      <c r="AT98" s="15">
        <f>SUM(I98,K98,M98,O98,Q98,S98,U98,W98,Y98,AA98,AC98,AE98,AG98,AI98,AM98)-Table224[[#This Row],[With a sav]]</f>
        <v>0</v>
      </c>
      <c r="AU98" s="182" t="e">
        <f t="shared" si="7"/>
        <v>#DIV/0!</v>
      </c>
    </row>
    <row r="99" spans="1:47" x14ac:dyDescent="0.35">
      <c r="A99">
        <v>95</v>
      </c>
      <c r="B99" s="167"/>
      <c r="C99" s="168"/>
      <c r="D99" s="168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5">
        <f t="shared" si="6"/>
        <v>0</v>
      </c>
      <c r="AO99" s="15"/>
      <c r="AP99" s="169"/>
      <c r="AQ99" s="15">
        <f>Table224[[#This Row],[Savings]]+Table224[[#This Row],[Shares]]</f>
        <v>0</v>
      </c>
      <c r="AR99" s="15">
        <f>SUM(H99,J99,L99,N99,P99,R99,T99,V99,X99,Z99,AB99,AD99,AF99,AH99,AJ99,AL99)-Table224[[#This Row],[Withd Share]]</f>
        <v>0</v>
      </c>
      <c r="AS99" s="182" t="e">
        <f t="shared" si="4"/>
        <v>#DIV/0!</v>
      </c>
      <c r="AT99" s="15">
        <f>SUM(I99,K99,M99,O99,Q99,S99,U99,W99,Y99,AA99,AC99,AE99,AG99,AI99,AM99)-Table224[[#This Row],[With a sav]]</f>
        <v>0</v>
      </c>
      <c r="AU99" s="182" t="e">
        <f t="shared" si="7"/>
        <v>#DIV/0!</v>
      </c>
    </row>
    <row r="100" spans="1:47" x14ac:dyDescent="0.35">
      <c r="A100">
        <v>96</v>
      </c>
      <c r="B100" s="167"/>
      <c r="C100" s="168"/>
      <c r="D100" s="168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5">
        <f t="shared" si="6"/>
        <v>0</v>
      </c>
      <c r="AO100" s="15"/>
      <c r="AP100" s="169"/>
      <c r="AQ100" s="15">
        <f>Table224[[#This Row],[Savings]]+Table224[[#This Row],[Shares]]</f>
        <v>0</v>
      </c>
      <c r="AR100" s="15">
        <f>SUM(H100,J100,L100,N100,P100,R100,T100,V100,X100,Z100,AB100,AD100,AF100,AH100,AJ100,AL100)-Table224[[#This Row],[Withd Share]]</f>
        <v>0</v>
      </c>
      <c r="AS100" s="182" t="e">
        <f t="shared" si="4"/>
        <v>#DIV/0!</v>
      </c>
      <c r="AT100" s="15">
        <f>SUM(I100,K100,M100,O100,Q100,S100,U100,W100,Y100,AA100,AC100,AE100,AG100,AI100,AM100)-Table224[[#This Row],[With a sav]]</f>
        <v>0</v>
      </c>
      <c r="AU100" s="182" t="e">
        <f t="shared" si="7"/>
        <v>#DIV/0!</v>
      </c>
    </row>
    <row r="101" spans="1:47" x14ac:dyDescent="0.35">
      <c r="A101">
        <v>97</v>
      </c>
      <c r="B101" s="167"/>
      <c r="C101" s="168"/>
      <c r="D101" s="168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5">
        <f t="shared" si="6"/>
        <v>0</v>
      </c>
      <c r="AO101" s="15"/>
      <c r="AP101" s="169"/>
      <c r="AQ101" s="15">
        <f>Table224[[#This Row],[Savings]]+Table224[[#This Row],[Shares]]</f>
        <v>0</v>
      </c>
      <c r="AR101" s="15">
        <f>SUM(H101,J101,L101,N101,P101,R101,T101,V101,X101,Z101,AB101,AD101,AF101,AH101,AJ101,AL101)-Table224[[#This Row],[Withd Share]]</f>
        <v>0</v>
      </c>
      <c r="AS101" s="182" t="e">
        <f t="shared" si="4"/>
        <v>#DIV/0!</v>
      </c>
      <c r="AT101" s="15">
        <f>SUM(I101,K101,M101,O101,Q101,S101,U101,W101,Y101,AA101,AC101,AE101,AG101,AI101,AM101)-Table224[[#This Row],[With a sav]]</f>
        <v>0</v>
      </c>
      <c r="AU101" s="182" t="e">
        <f t="shared" si="7"/>
        <v>#DIV/0!</v>
      </c>
    </row>
    <row r="102" spans="1:47" x14ac:dyDescent="0.35">
      <c r="A102">
        <v>98</v>
      </c>
      <c r="B102" s="167"/>
      <c r="C102" s="168"/>
      <c r="D102" s="168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5">
        <f t="shared" si="6"/>
        <v>0</v>
      </c>
      <c r="AO102" s="15"/>
      <c r="AP102" s="169"/>
      <c r="AQ102" s="15">
        <f>Table224[[#This Row],[Savings]]+Table224[[#This Row],[Shares]]</f>
        <v>0</v>
      </c>
      <c r="AR102" s="15">
        <f>SUM(H102,J102,L102,N102,P102,R102,T102,V102,X102,Z102,AB102,AD102,AF102,AH102,AJ102,AL102)-Table224[[#This Row],[Withd Share]]</f>
        <v>0</v>
      </c>
      <c r="AS102" s="182" t="e">
        <f t="shared" si="4"/>
        <v>#DIV/0!</v>
      </c>
      <c r="AT102" s="15">
        <f>SUM(I102,K102,M102,O102,Q102,S102,U102,W102,Y102,AA102,AC102,AE102,AG102,AI102,AM102)-Table224[[#This Row],[With a sav]]</f>
        <v>0</v>
      </c>
      <c r="AU102" s="182" t="e">
        <f t="shared" si="7"/>
        <v>#DIV/0!</v>
      </c>
    </row>
    <row r="103" spans="1:47" x14ac:dyDescent="0.35">
      <c r="A103">
        <v>99</v>
      </c>
      <c r="B103" s="167"/>
      <c r="C103" s="168"/>
      <c r="D103" s="168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5">
        <f t="shared" si="6"/>
        <v>0</v>
      </c>
      <c r="AO103" s="15"/>
      <c r="AP103" s="169"/>
      <c r="AQ103" s="15">
        <f>Table224[[#This Row],[Savings]]+Table224[[#This Row],[Shares]]</f>
        <v>0</v>
      </c>
      <c r="AR103" s="15">
        <f>SUM(H103,J103,L103,N103,P103,R103,T103,V103,X103,Z103,AB103,AD103,AF103,AH103,AJ103,AL103)-Table224[[#This Row],[Withd Share]]</f>
        <v>0</v>
      </c>
      <c r="AS103" s="182" t="e">
        <f t="shared" si="4"/>
        <v>#DIV/0!</v>
      </c>
      <c r="AT103" s="15">
        <f>SUM(I103,K103,M103,O103,Q103,S103,U103,W103,Y103,AA103,AC103,AE103,AG103,AI103,AM103)-Table224[[#This Row],[With a sav]]</f>
        <v>0</v>
      </c>
      <c r="AU103" s="182" t="e">
        <f t="shared" si="7"/>
        <v>#DIV/0!</v>
      </c>
    </row>
    <row r="104" spans="1:47" x14ac:dyDescent="0.35">
      <c r="A104">
        <v>100</v>
      </c>
      <c r="B104" s="167"/>
      <c r="C104" s="168"/>
      <c r="D104" s="168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5">
        <f t="shared" si="6"/>
        <v>0</v>
      </c>
      <c r="AO104" s="15"/>
      <c r="AP104" s="169"/>
      <c r="AQ104" s="15">
        <f>Table224[[#This Row],[Savings]]+Table224[[#This Row],[Shares]]</f>
        <v>0</v>
      </c>
      <c r="AR104" s="15">
        <f>SUM(H104,J104,L104,N104,P104,R104,T104,V104,X104,Z104,AB104,AD104,AF104,AH104,AJ104,AL104)-Table224[[#This Row],[Withd Share]]</f>
        <v>0</v>
      </c>
      <c r="AS104" s="182" t="e">
        <f t="shared" si="4"/>
        <v>#DIV/0!</v>
      </c>
      <c r="AT104" s="15">
        <f>SUM(I104,K104,M104,O104,Q104,S104,U104,W104,Y104,AA104,AC104,AE104,AG104,AI104,AM104)-Table224[[#This Row],[With a sav]]</f>
        <v>0</v>
      </c>
      <c r="AU104" s="182" t="e">
        <f>(AT104/$AT$143)</f>
        <v>#DIV/0!</v>
      </c>
    </row>
    <row r="105" spans="1:47" x14ac:dyDescent="0.35">
      <c r="A105">
        <v>101</v>
      </c>
      <c r="B105" s="167"/>
      <c r="C105" s="168"/>
      <c r="D105" s="168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5">
        <f t="shared" si="6"/>
        <v>0</v>
      </c>
      <c r="AO105" s="15"/>
      <c r="AP105" s="169"/>
      <c r="AQ105" s="15">
        <f>Table224[[#This Row],[Savings]]+Table224[[#This Row],[Shares]]</f>
        <v>0</v>
      </c>
      <c r="AR105" s="15">
        <f>SUM(H105,J105,L105,N105,P105,R105,T105,V105,X105,Z105,AB105,AD105,AF105,AH105,AJ105,AL105)-Table224[[#This Row],[Withd Share]]</f>
        <v>0</v>
      </c>
      <c r="AS105" s="182" t="e">
        <f t="shared" si="4"/>
        <v>#DIV/0!</v>
      </c>
      <c r="AT105" s="15">
        <f>SUM(I105,K105,M105,O105,Q105,S105,U105,W105,Y105,AA105,AC105,AE105,AG105,AI105,AM105)-Table224[[#This Row],[With a sav]]</f>
        <v>0</v>
      </c>
      <c r="AU105" s="182" t="e">
        <f t="shared" si="7"/>
        <v>#DIV/0!</v>
      </c>
    </row>
    <row r="106" spans="1:47" x14ac:dyDescent="0.35">
      <c r="A106">
        <v>102</v>
      </c>
      <c r="B106" s="167"/>
      <c r="C106" s="168"/>
      <c r="D106" s="168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5">
        <f t="shared" si="6"/>
        <v>0</v>
      </c>
      <c r="AO106" s="15"/>
      <c r="AP106" s="169"/>
      <c r="AQ106" s="15">
        <f>Table224[[#This Row],[Savings]]+Table224[[#This Row],[Shares]]</f>
        <v>0</v>
      </c>
      <c r="AR106" s="15">
        <f>SUM(H106,J106,L106,N106,P106,R106,T106,V106,X106,Z106,AB106,AD106,AF106,AH106,AJ106,AL106)-Table224[[#This Row],[Withd Share]]</f>
        <v>0</v>
      </c>
      <c r="AS106" s="182" t="e">
        <f t="shared" si="4"/>
        <v>#DIV/0!</v>
      </c>
      <c r="AT106" s="15">
        <f>SUM(I106,K106,M106,O106,Q106,S106,U106,W106,Y106,AA106,AC106,AE106,AG106,AI106,AM106)-Table224[[#This Row],[With a sav]]</f>
        <v>0</v>
      </c>
      <c r="AU106" s="182" t="e">
        <f t="shared" si="7"/>
        <v>#DIV/0!</v>
      </c>
    </row>
    <row r="107" spans="1:47" x14ac:dyDescent="0.35">
      <c r="A107">
        <v>103</v>
      </c>
      <c r="B107" s="167"/>
      <c r="C107" s="168"/>
      <c r="D107" s="168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5">
        <f t="shared" si="6"/>
        <v>0</v>
      </c>
      <c r="AO107" s="15"/>
      <c r="AP107" s="169"/>
      <c r="AQ107" s="15">
        <f>Table224[[#This Row],[Savings]]+Table224[[#This Row],[Shares]]</f>
        <v>0</v>
      </c>
      <c r="AR107" s="15">
        <f>SUM(H107,J107,L107,N107,P107,R107,T107,V107,X107,Z107,AB107,AD107,AF107,AH107,AJ107,AL107)-Table224[[#This Row],[Withd Share]]</f>
        <v>0</v>
      </c>
      <c r="AS107" s="182" t="e">
        <f t="shared" si="4"/>
        <v>#DIV/0!</v>
      </c>
      <c r="AT107" s="15">
        <f>SUM(I107,K107,M107,O107,Q107,S107,U107,W107,Y107,AA107,AC107,AE107,AG107,AI107,AM107)-Table224[[#This Row],[With a sav]]</f>
        <v>0</v>
      </c>
      <c r="AU107" s="182" t="e">
        <f t="shared" si="7"/>
        <v>#DIV/0!</v>
      </c>
    </row>
    <row r="108" spans="1:47" x14ac:dyDescent="0.35">
      <c r="A108">
        <v>104</v>
      </c>
      <c r="B108" s="167"/>
      <c r="C108" s="168"/>
      <c r="D108" s="168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5">
        <f t="shared" si="6"/>
        <v>0</v>
      </c>
      <c r="AO108" s="15"/>
      <c r="AP108" s="169"/>
      <c r="AQ108" s="15">
        <f>Table224[[#This Row],[Savings]]+Table224[[#This Row],[Shares]]</f>
        <v>0</v>
      </c>
      <c r="AR108" s="15">
        <f>SUM(H108,J108,L108,N108,P108,R108,T108,V108,X108,Z108,AB108,AD108,AF108,AH108,AJ108,AL108)-Table224[[#This Row],[Withd Share]]</f>
        <v>0</v>
      </c>
      <c r="AS108" s="182" t="e">
        <f t="shared" si="4"/>
        <v>#DIV/0!</v>
      </c>
      <c r="AT108" s="15">
        <f>SUM(I108,K108,M108,O108,Q108,S108,U108,W108,Y108,AA108,AC108,AE108,AG108,AI108,AM108)-Table224[[#This Row],[With a sav]]</f>
        <v>0</v>
      </c>
      <c r="AU108" s="182" t="e">
        <f t="shared" si="7"/>
        <v>#DIV/0!</v>
      </c>
    </row>
    <row r="109" spans="1:47" x14ac:dyDescent="0.35">
      <c r="A109">
        <v>105</v>
      </c>
      <c r="B109" s="167"/>
      <c r="C109" s="168"/>
      <c r="D109" s="168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5">
        <f t="shared" si="6"/>
        <v>0</v>
      </c>
      <c r="AO109" s="15"/>
      <c r="AP109" s="169"/>
      <c r="AQ109" s="15">
        <f>Table224[[#This Row],[Savings]]+Table224[[#This Row],[Shares]]</f>
        <v>0</v>
      </c>
      <c r="AR109" s="15">
        <f>SUM(H109,J109,L109,N109,P109,R109,T109,V109,X109,Z109,AB109,AD109,AF109,AH109,AJ109,AL109)-Table224[[#This Row],[Withd Share]]</f>
        <v>0</v>
      </c>
      <c r="AS109" s="182" t="e">
        <f t="shared" si="4"/>
        <v>#DIV/0!</v>
      </c>
      <c r="AT109" s="15">
        <f>SUM(I109,K109,M109,O109,Q109,S109,U109,W109,Y109,AA109,AC109,AE109,AG109,AI109,AM109)-Table224[[#This Row],[With a sav]]</f>
        <v>0</v>
      </c>
      <c r="AU109" s="182" t="e">
        <f t="shared" si="7"/>
        <v>#DIV/0!</v>
      </c>
    </row>
    <row r="110" spans="1:47" x14ac:dyDescent="0.35">
      <c r="A110">
        <v>106</v>
      </c>
      <c r="B110" s="167"/>
      <c r="C110" s="168"/>
      <c r="D110" s="168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5">
        <f t="shared" si="6"/>
        <v>0</v>
      </c>
      <c r="AO110" s="15"/>
      <c r="AP110" s="169"/>
      <c r="AQ110" s="15">
        <f>Table224[[#This Row],[Savings]]+Table224[[#This Row],[Shares]]</f>
        <v>0</v>
      </c>
      <c r="AR110" s="15">
        <f>SUM(H110,J110,L110,N110,P110,R110,T110,V110,X110,Z110,AB110,AD110,AF110,AH110,AJ110,AL110)-Table224[[#This Row],[Withd Share]]</f>
        <v>0</v>
      </c>
      <c r="AS110" s="182" t="e">
        <f t="shared" si="4"/>
        <v>#DIV/0!</v>
      </c>
      <c r="AT110" s="15">
        <f>SUM(I110,K110,M110,O110,Q110,S110,U110,W110,Y110,AA110,AC110,AE110,AG110,AI110,AM110)-Table224[[#This Row],[With a sav]]</f>
        <v>0</v>
      </c>
      <c r="AU110" s="182" t="e">
        <f t="shared" si="7"/>
        <v>#DIV/0!</v>
      </c>
    </row>
    <row r="111" spans="1:47" x14ac:dyDescent="0.35">
      <c r="A111">
        <v>107</v>
      </c>
      <c r="B111" s="167"/>
      <c r="C111" s="168"/>
      <c r="D111" s="168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5">
        <f t="shared" si="6"/>
        <v>0</v>
      </c>
      <c r="AO111" s="15"/>
      <c r="AP111" s="169"/>
      <c r="AQ111" s="15">
        <f>Table224[[#This Row],[Savings]]+Table224[[#This Row],[Shares]]</f>
        <v>0</v>
      </c>
      <c r="AR111" s="15">
        <f>SUM(H111,J111,L111,N111,P111,R111,T111,V111,X111,Z111,AB111,AD111,AF111,AH111,AJ111,AL111)-Table224[[#This Row],[Withd Share]]</f>
        <v>0</v>
      </c>
      <c r="AS111" s="182" t="e">
        <f t="shared" si="4"/>
        <v>#DIV/0!</v>
      </c>
      <c r="AT111" s="15">
        <f>SUM(I111,K111,M111,O111,Q111,S111,U111,W111,Y111,AA111,AC111,AE111,AG111,AI111,AM111)-Table224[[#This Row],[With a sav]]</f>
        <v>0</v>
      </c>
      <c r="AU111" s="182" t="e">
        <f t="shared" si="7"/>
        <v>#DIV/0!</v>
      </c>
    </row>
    <row r="112" spans="1:47" x14ac:dyDescent="0.35">
      <c r="A112">
        <v>108</v>
      </c>
      <c r="B112" s="167"/>
      <c r="C112" s="168"/>
      <c r="D112" s="168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5">
        <f t="shared" si="6"/>
        <v>0</v>
      </c>
      <c r="AO112" s="15"/>
      <c r="AP112" s="169"/>
      <c r="AQ112" s="15">
        <f>Table224[[#This Row],[Savings]]+Table224[[#This Row],[Shares]]</f>
        <v>0</v>
      </c>
      <c r="AR112" s="15">
        <f>SUM(H112,J112,L112,N112,P112,R112,T112,V112,X112,Z112,AB112,AD112,AF112,AH112,AJ112,AL112)-Table224[[#This Row],[Withd Share]]</f>
        <v>0</v>
      </c>
      <c r="AS112" s="182" t="e">
        <f t="shared" si="4"/>
        <v>#DIV/0!</v>
      </c>
      <c r="AT112" s="15">
        <f>SUM(I112,K112,M112,O112,Q112,S112,U112,W112,Y112,AA112,AC112,AE112,AG112,AI112,AM112)-Table224[[#This Row],[With a sav]]</f>
        <v>0</v>
      </c>
      <c r="AU112" s="182" t="e">
        <f t="shared" si="7"/>
        <v>#DIV/0!</v>
      </c>
    </row>
    <row r="113" spans="1:47" x14ac:dyDescent="0.35">
      <c r="A113">
        <v>109</v>
      </c>
      <c r="B113" s="167"/>
      <c r="C113" s="168"/>
      <c r="D113" s="168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5">
        <f t="shared" si="6"/>
        <v>0</v>
      </c>
      <c r="AO113" s="15"/>
      <c r="AP113" s="169"/>
      <c r="AQ113" s="15">
        <f>Table224[[#This Row],[Savings]]+Table224[[#This Row],[Shares]]</f>
        <v>0</v>
      </c>
      <c r="AR113" s="15">
        <f>SUM(H113,J113,L113,N113,P113,R113,T113,V113,X113,Z113,AB113,AD113,AF113,AH113,AJ113,AL113)-Table224[[#This Row],[Withd Share]]</f>
        <v>0</v>
      </c>
      <c r="AS113" s="182" t="e">
        <f t="shared" si="4"/>
        <v>#DIV/0!</v>
      </c>
      <c r="AT113" s="15">
        <f>SUM(I113,K113,M113,O113,Q113,S113,U113,W113,Y113,AA113,AC113,AE113,AG113,AI113,AM113)-Table224[[#This Row],[With a sav]]</f>
        <v>0</v>
      </c>
      <c r="AU113" s="182" t="e">
        <f t="shared" si="7"/>
        <v>#DIV/0!</v>
      </c>
    </row>
    <row r="114" spans="1:47" x14ac:dyDescent="0.35">
      <c r="A114">
        <v>110</v>
      </c>
      <c r="B114" s="167"/>
      <c r="C114" s="168"/>
      <c r="D114" s="168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5">
        <f t="shared" si="6"/>
        <v>0</v>
      </c>
      <c r="AO114" s="15"/>
      <c r="AP114" s="169"/>
      <c r="AQ114" s="15">
        <f>Table224[[#This Row],[Savings]]+Table224[[#This Row],[Shares]]</f>
        <v>0</v>
      </c>
      <c r="AR114" s="15">
        <f>SUM(H114,J114,L114,N114,P114,R114,T114,V114,X114,Z114,AB114,AD114,AF114,AH114,AJ114,AL114)-Table224[[#This Row],[Withd Share]]</f>
        <v>0</v>
      </c>
      <c r="AS114" s="182" t="e">
        <f t="shared" si="4"/>
        <v>#DIV/0!</v>
      </c>
      <c r="AT114" s="15">
        <f>SUM(I114,K114,M114,O114,Q114,S114,U114,W114,Y114,AA114,AC114,AE114,AG114,AI114,AM114)-Table224[[#This Row],[With a sav]]</f>
        <v>0</v>
      </c>
      <c r="AU114" s="182" t="e">
        <f t="shared" si="7"/>
        <v>#DIV/0!</v>
      </c>
    </row>
    <row r="115" spans="1:47" x14ac:dyDescent="0.35">
      <c r="A115">
        <v>111</v>
      </c>
      <c r="B115" s="167"/>
      <c r="C115" s="168"/>
      <c r="D115" s="168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5">
        <f t="shared" si="6"/>
        <v>0</v>
      </c>
      <c r="AO115" s="15"/>
      <c r="AP115" s="169"/>
      <c r="AQ115" s="15">
        <f>Table224[[#This Row],[Savings]]+Table224[[#This Row],[Shares]]</f>
        <v>0</v>
      </c>
      <c r="AR115" s="15">
        <f>SUM(H115,J115,L115,N115,P115,R115,T115,V115,X115,Z115,AB115,AD115,AF115,AH115,AJ115,AL115)-Table224[[#This Row],[Withd Share]]</f>
        <v>0</v>
      </c>
      <c r="AS115" s="182" t="e">
        <f t="shared" si="4"/>
        <v>#DIV/0!</v>
      </c>
      <c r="AT115" s="15">
        <f>SUM(I115,K115,M115,O115,Q115,S115,U115,W115,Y115,AA115,AC115,AE115,AG115,AI115,AM115)-Table224[[#This Row],[With a sav]]</f>
        <v>0</v>
      </c>
      <c r="AU115" s="182" t="e">
        <f t="shared" si="7"/>
        <v>#DIV/0!</v>
      </c>
    </row>
    <row r="116" spans="1:47" x14ac:dyDescent="0.35">
      <c r="A116">
        <v>112</v>
      </c>
      <c r="B116" s="167"/>
      <c r="C116" s="168"/>
      <c r="D116" s="168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5">
        <f t="shared" si="6"/>
        <v>0</v>
      </c>
      <c r="AO116" s="15"/>
      <c r="AP116" s="169"/>
      <c r="AQ116" s="15">
        <f>Table224[[#This Row],[Savings]]+Table224[[#This Row],[Shares]]</f>
        <v>0</v>
      </c>
      <c r="AR116" s="15">
        <f>SUM(H116,J116,L116,N116,P116,R116,T116,V116,X116,Z116,AB116,AD116,AF116,AH116,AJ116,AL116)-Table224[[#This Row],[Withd Share]]</f>
        <v>0</v>
      </c>
      <c r="AS116" s="182" t="e">
        <f t="shared" si="4"/>
        <v>#DIV/0!</v>
      </c>
      <c r="AT116" s="15">
        <f>SUM(I116,K116,M116,O116,Q116,S116,U116,W116,Y116,AA116,AC116,AE116,AG116,AI116,AM116)-Table224[[#This Row],[With a sav]]</f>
        <v>0</v>
      </c>
      <c r="AU116" s="182" t="e">
        <f>(AT116/$AT$143)</f>
        <v>#DIV/0!</v>
      </c>
    </row>
    <row r="117" spans="1:47" x14ac:dyDescent="0.35">
      <c r="A117">
        <v>113</v>
      </c>
      <c r="B117" s="167"/>
      <c r="C117" s="168"/>
      <c r="D117" s="168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5">
        <f t="shared" si="6"/>
        <v>0</v>
      </c>
      <c r="AO117" s="15"/>
      <c r="AP117" s="169"/>
      <c r="AQ117" s="15">
        <f>Table224[[#This Row],[Savings]]+Table224[[#This Row],[Shares]]</f>
        <v>0</v>
      </c>
      <c r="AR117" s="15">
        <f>SUM(H117,J117,L117,N117,P117,R117,T117,V117,X117,Z117,AB117,AD117,AF117,AH117,AJ117,AL117)-Table224[[#This Row],[Withd Share]]</f>
        <v>0</v>
      </c>
      <c r="AS117" s="182" t="e">
        <f t="shared" si="4"/>
        <v>#DIV/0!</v>
      </c>
      <c r="AT117" s="15">
        <f>SUM(I117,K117,M117,O117,Q117,S117,U117,W117,Y117,AA117,AC117,AE117,AG117,AI117,AM117)-Table224[[#This Row],[With a sav]]</f>
        <v>0</v>
      </c>
      <c r="AU117" s="182" t="e">
        <f t="shared" si="7"/>
        <v>#DIV/0!</v>
      </c>
    </row>
    <row r="118" spans="1:47" x14ac:dyDescent="0.35">
      <c r="A118">
        <v>114</v>
      </c>
      <c r="B118" s="167"/>
      <c r="C118" s="168"/>
      <c r="D118" s="168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5">
        <f t="shared" si="6"/>
        <v>0</v>
      </c>
      <c r="AO118" s="15"/>
      <c r="AP118" s="169"/>
      <c r="AQ118" s="15">
        <f>Table224[[#This Row],[Savings]]+Table224[[#This Row],[Shares]]</f>
        <v>0</v>
      </c>
      <c r="AR118" s="15">
        <f>SUM(H118,J118,L118,N118,P118,R118,T118,V118,X118,Z118,AB118,AD118,AF118,AH118,AJ118,AL118)-Table224[[#This Row],[Withd Share]]</f>
        <v>0</v>
      </c>
      <c r="AS118" s="182" t="e">
        <f t="shared" si="4"/>
        <v>#DIV/0!</v>
      </c>
      <c r="AT118" s="15">
        <f>SUM(I118,K118,M118,O118,Q118,S118,U118,W118,Y118,AA118,AC118,AE118,AG118,AI118,AM118)-Table224[[#This Row],[With a sav]]</f>
        <v>0</v>
      </c>
      <c r="AU118" s="182" t="e">
        <f t="shared" si="7"/>
        <v>#DIV/0!</v>
      </c>
    </row>
    <row r="119" spans="1:47" x14ac:dyDescent="0.35">
      <c r="A119">
        <v>115</v>
      </c>
      <c r="B119" s="167"/>
      <c r="C119" s="168"/>
      <c r="D119" s="168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5">
        <f t="shared" si="6"/>
        <v>0</v>
      </c>
      <c r="AO119" s="15"/>
      <c r="AP119" s="169"/>
      <c r="AQ119" s="15">
        <f>Table224[[#This Row],[Savings]]+Table224[[#This Row],[Shares]]</f>
        <v>0</v>
      </c>
      <c r="AR119" s="15">
        <f>SUM(H119,J119,L119,N119,P119,R119,T119,V119,X119,Z119,AB119,AD119,AF119,AH119,AJ119,AL119)-Table224[[#This Row],[Withd Share]]</f>
        <v>0</v>
      </c>
      <c r="AS119" s="182" t="e">
        <f t="shared" si="4"/>
        <v>#DIV/0!</v>
      </c>
      <c r="AT119" s="15">
        <f>SUM(I119,K119,M119,O119,Q119,S119,U119,W119,Y119,AA119,AC119,AE119,AG119,AI119,AM119)-Table224[[#This Row],[With a sav]]</f>
        <v>0</v>
      </c>
      <c r="AU119" s="182" t="e">
        <f t="shared" si="7"/>
        <v>#DIV/0!</v>
      </c>
    </row>
    <row r="120" spans="1:47" x14ac:dyDescent="0.35">
      <c r="A120">
        <v>116</v>
      </c>
      <c r="B120" s="167"/>
      <c r="C120" s="168"/>
      <c r="D120" s="168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5">
        <f t="shared" si="6"/>
        <v>0</v>
      </c>
      <c r="AO120" s="15"/>
      <c r="AP120" s="169"/>
      <c r="AQ120" s="15">
        <f>Table224[[#This Row],[Savings]]+Table224[[#This Row],[Shares]]</f>
        <v>0</v>
      </c>
      <c r="AR120" s="15">
        <f>SUM(H120,J120,L120,N120,P120,R120,T120,V120,X120,Z120,AB120,AD120,AF120,AH120,AJ120,AL120)-Table224[[#This Row],[Withd Share]]</f>
        <v>0</v>
      </c>
      <c r="AS120" s="182" t="e">
        <f t="shared" si="4"/>
        <v>#DIV/0!</v>
      </c>
      <c r="AT120" s="15">
        <f>SUM(I120,K120,M120,O120,Q120,S120,U120,W120,Y120,AA120,AC120,AE120,AG120,AI120,AM120)-Table224[[#This Row],[With a sav]]</f>
        <v>0</v>
      </c>
      <c r="AU120" s="182" t="e">
        <f t="shared" si="7"/>
        <v>#DIV/0!</v>
      </c>
    </row>
    <row r="121" spans="1:47" x14ac:dyDescent="0.35">
      <c r="A121">
        <v>117</v>
      </c>
      <c r="B121" s="167"/>
      <c r="C121" s="168"/>
      <c r="D121" s="168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5">
        <f t="shared" si="6"/>
        <v>0</v>
      </c>
      <c r="AO121" s="15"/>
      <c r="AP121" s="169"/>
      <c r="AQ121" s="15">
        <f>Table224[[#This Row],[Savings]]+Table224[[#This Row],[Shares]]</f>
        <v>0</v>
      </c>
      <c r="AR121" s="15">
        <f>SUM(H121,J121,L121,N121,P121,R121,T121,V121,X121,Z121,AB121,AD121,AF121,AH121,AJ121,AL121)-Table224[[#This Row],[Withd Share]]</f>
        <v>0</v>
      </c>
      <c r="AS121" s="182" t="e">
        <f t="shared" si="4"/>
        <v>#DIV/0!</v>
      </c>
      <c r="AT121" s="15">
        <f>SUM(I121,K121,M121,O121,Q121,S121,U121,W121,Y121,AA121,AC121,AE121,AG121,AI121,AM121)-Table224[[#This Row],[With a sav]]</f>
        <v>0</v>
      </c>
      <c r="AU121" s="182" t="e">
        <f t="shared" si="7"/>
        <v>#DIV/0!</v>
      </c>
    </row>
    <row r="122" spans="1:47" x14ac:dyDescent="0.35">
      <c r="A122">
        <v>118</v>
      </c>
      <c r="B122" s="167"/>
      <c r="C122" s="168"/>
      <c r="D122" s="168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5">
        <f t="shared" si="6"/>
        <v>0</v>
      </c>
      <c r="AO122" s="15"/>
      <c r="AP122" s="169"/>
      <c r="AQ122" s="15">
        <f>Table224[[#This Row],[Savings]]+Table224[[#This Row],[Shares]]</f>
        <v>0</v>
      </c>
      <c r="AR122" s="15">
        <f>SUM(H122,J122,L122,N122,P122,R122,T122,V122,X122,Z122,AB122,AD122,AF122,AH122,AJ122,AL122)-Table224[[#This Row],[Withd Share]]</f>
        <v>0</v>
      </c>
      <c r="AS122" s="182" t="e">
        <f t="shared" si="4"/>
        <v>#DIV/0!</v>
      </c>
      <c r="AT122" s="15">
        <f>SUM(I122,K122,M122,O122,Q122,S122,U122,W122,Y122,AA122,AC122,AE122,AG122,AI122,AM122)-Table224[[#This Row],[With a sav]]</f>
        <v>0</v>
      </c>
      <c r="AU122" s="182" t="e">
        <f t="shared" si="7"/>
        <v>#DIV/0!</v>
      </c>
    </row>
    <row r="123" spans="1:47" x14ac:dyDescent="0.35">
      <c r="A123">
        <v>119</v>
      </c>
      <c r="B123" s="167"/>
      <c r="C123" s="168"/>
      <c r="D123" s="168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5">
        <f t="shared" si="6"/>
        <v>0</v>
      </c>
      <c r="AO123" s="15"/>
      <c r="AP123" s="169"/>
      <c r="AQ123" s="15">
        <f>Table224[[#This Row],[Savings]]+Table224[[#This Row],[Shares]]</f>
        <v>0</v>
      </c>
      <c r="AR123" s="15">
        <f>SUM(H123,J123,L123,N123,P123,R123,T123,V123,X123,Z123,AB123,AD123,AF123,AH123,AJ123,AL123)-Table224[[#This Row],[Withd Share]]</f>
        <v>0</v>
      </c>
      <c r="AS123" s="182" t="e">
        <f t="shared" si="4"/>
        <v>#DIV/0!</v>
      </c>
      <c r="AT123" s="15">
        <f>SUM(I123,K123,M123,O123,Q123,S123,U123,W123,Y123,AA123,AC123,AE123,AG123,AI123,AM123)-Table224[[#This Row],[With a sav]]</f>
        <v>0</v>
      </c>
      <c r="AU123" s="182" t="e">
        <f t="shared" si="7"/>
        <v>#DIV/0!</v>
      </c>
    </row>
    <row r="124" spans="1:47" x14ac:dyDescent="0.35">
      <c r="A124">
        <v>120</v>
      </c>
      <c r="B124" s="167"/>
      <c r="C124" s="168"/>
      <c r="D124" s="168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5">
        <f t="shared" si="6"/>
        <v>0</v>
      </c>
      <c r="AO124" s="15"/>
      <c r="AP124" s="169"/>
      <c r="AQ124" s="15">
        <f>Table224[[#This Row],[Savings]]+Table224[[#This Row],[Shares]]</f>
        <v>0</v>
      </c>
      <c r="AR124" s="15">
        <f>SUM(H124,J124,L124,N124,P124,R124,T124,V124,X124,Z124,AB124,AD124,AF124,AH124,AJ124,AL124)-Table224[[#This Row],[Withd Share]]</f>
        <v>0</v>
      </c>
      <c r="AS124" s="182" t="e">
        <f t="shared" si="4"/>
        <v>#DIV/0!</v>
      </c>
      <c r="AT124" s="15">
        <f>SUM(I124,K124,M124,O124,Q124,S124,U124,W124,Y124,AA124,AC124,AE124,AG124,AI124,AM124)-Table224[[#This Row],[With a sav]]</f>
        <v>0</v>
      </c>
      <c r="AU124" s="182" t="e">
        <f t="shared" si="7"/>
        <v>#DIV/0!</v>
      </c>
    </row>
    <row r="125" spans="1:47" x14ac:dyDescent="0.35">
      <c r="A125">
        <v>121</v>
      </c>
      <c r="B125" s="167"/>
      <c r="C125" s="168"/>
      <c r="D125" s="168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5">
        <f t="shared" si="6"/>
        <v>0</v>
      </c>
      <c r="AO125" s="15"/>
      <c r="AP125" s="169"/>
      <c r="AQ125" s="15">
        <f>Table224[[#This Row],[Savings]]+Table224[[#This Row],[Shares]]</f>
        <v>0</v>
      </c>
      <c r="AR125" s="15">
        <f>SUM(H125,J125,L125,N125,P125,R125,T125,V125,X125,Z125,AB125,AD125,AF125,AH125,AJ125,AL125)-Table224[[#This Row],[Withd Share]]</f>
        <v>0</v>
      </c>
      <c r="AS125" s="182" t="e">
        <f t="shared" si="4"/>
        <v>#DIV/0!</v>
      </c>
      <c r="AT125" s="15">
        <f>SUM(I125,K125,M125,O125,Q125,S125,U125,W125,Y125,AA125,AC125,AE125,AG125,AI125,AM125)-Table224[[#This Row],[With a sav]]</f>
        <v>0</v>
      </c>
      <c r="AU125" s="182" t="e">
        <f>(AT125/$AT$143)</f>
        <v>#DIV/0!</v>
      </c>
    </row>
    <row r="126" spans="1:47" x14ac:dyDescent="0.35">
      <c r="A126">
        <v>122</v>
      </c>
      <c r="B126" s="167"/>
      <c r="C126" s="168"/>
      <c r="D126" s="168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5">
        <f t="shared" si="6"/>
        <v>0</v>
      </c>
      <c r="AO126" s="15"/>
      <c r="AP126" s="169"/>
      <c r="AQ126" s="15">
        <f>Table224[[#This Row],[Savings]]+Table224[[#This Row],[Shares]]</f>
        <v>0</v>
      </c>
      <c r="AR126" s="15">
        <f>SUM(H126,J126,L126,N126,P126,R126,T126,V126,X126,Z126,AB126,AD126,AF126,AH126,AJ126,AL126)-Table224[[#This Row],[Withd Share]]</f>
        <v>0</v>
      </c>
      <c r="AS126" s="182" t="e">
        <f t="shared" si="4"/>
        <v>#DIV/0!</v>
      </c>
      <c r="AT126" s="15">
        <f>SUM(I126,K126,M126,O126,Q126,S126,U126,W126,Y126,AA126,AC126,AE126,AG126,AI126,AM126)-Table224[[#This Row],[With a sav]]</f>
        <v>0</v>
      </c>
      <c r="AU126" s="182" t="e">
        <f t="shared" si="7"/>
        <v>#DIV/0!</v>
      </c>
    </row>
    <row r="127" spans="1:47" x14ac:dyDescent="0.35">
      <c r="A127">
        <v>123</v>
      </c>
      <c r="B127" s="167"/>
      <c r="C127" s="168"/>
      <c r="D127" s="168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5">
        <f t="shared" si="6"/>
        <v>0</v>
      </c>
      <c r="AO127" s="15"/>
      <c r="AP127" s="169"/>
      <c r="AQ127" s="15">
        <f>Table224[[#This Row],[Savings]]+Table224[[#This Row],[Shares]]</f>
        <v>0</v>
      </c>
      <c r="AR127" s="15">
        <f>SUM(H127,J127,L127,N127,P127,R127,T127,V127,X127,Z127,AB127,AD127,AF127,AH127,AJ127,AL127)-Table224[[#This Row],[Withd Share]]</f>
        <v>0</v>
      </c>
      <c r="AS127" s="182" t="e">
        <f t="shared" si="4"/>
        <v>#DIV/0!</v>
      </c>
      <c r="AT127" s="15">
        <f>SUM(I127,K127,M127,O127,Q127,S127,U127,W127,Y127,AA127,AC127,AE127,AG127,AI127,AM127)-Table224[[#This Row],[With a sav]]</f>
        <v>0</v>
      </c>
      <c r="AU127" s="182" t="e">
        <f t="shared" si="7"/>
        <v>#DIV/0!</v>
      </c>
    </row>
    <row r="128" spans="1:47" x14ac:dyDescent="0.35">
      <c r="A128">
        <v>124</v>
      </c>
      <c r="B128" s="167"/>
      <c r="C128" s="168"/>
      <c r="D128" s="168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5">
        <f t="shared" si="6"/>
        <v>0</v>
      </c>
      <c r="AO128" s="15"/>
      <c r="AP128" s="169"/>
      <c r="AQ128" s="15">
        <f>Table224[[#This Row],[Savings]]+Table224[[#This Row],[Shares]]</f>
        <v>0</v>
      </c>
      <c r="AR128" s="15">
        <f>SUM(H128,J128,L128,N128,P128,R128,T128,V128,X128,Z128,AB128,AD128,AF128,AH128,AJ128,AL128)-Table224[[#This Row],[Withd Share]]</f>
        <v>0</v>
      </c>
      <c r="AS128" s="182" t="e">
        <f t="shared" si="4"/>
        <v>#DIV/0!</v>
      </c>
      <c r="AT128" s="15">
        <f>SUM(I128,K128,M128,O128,Q128,S128,U128,W128,Y128,AA128,AC128,AE128,AG128,AI128,AM128)-Table224[[#This Row],[With a sav]]</f>
        <v>0</v>
      </c>
      <c r="AU128" s="182" t="e">
        <f t="shared" si="7"/>
        <v>#DIV/0!</v>
      </c>
    </row>
    <row r="129" spans="1:47" x14ac:dyDescent="0.35">
      <c r="A129">
        <v>125</v>
      </c>
      <c r="B129" s="167"/>
      <c r="C129" s="168"/>
      <c r="D129" s="168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5">
        <f t="shared" si="6"/>
        <v>0</v>
      </c>
      <c r="AO129" s="15"/>
      <c r="AP129" s="169"/>
      <c r="AQ129" s="15">
        <f>Table224[[#This Row],[Savings]]+Table224[[#This Row],[Shares]]</f>
        <v>0</v>
      </c>
      <c r="AR129" s="15">
        <f>SUM(H129,J129,L129,N129,P129,R129,T129,V129,X129,Z129,AB129,AD129,AF129,AH129,AJ129,AL129)-Table224[[#This Row],[Withd Share]]</f>
        <v>0</v>
      </c>
      <c r="AS129" s="182" t="e">
        <f t="shared" si="4"/>
        <v>#DIV/0!</v>
      </c>
      <c r="AT129" s="15">
        <f>SUM(I129,K129,M129,O129,Q129,S129,U129,W129,Y129,AA129,AC129,AE129,AG129,AI129,AM129)-Table224[[#This Row],[With a sav]]</f>
        <v>0</v>
      </c>
      <c r="AU129" s="182" t="e">
        <f t="shared" si="7"/>
        <v>#DIV/0!</v>
      </c>
    </row>
    <row r="130" spans="1:47" x14ac:dyDescent="0.35">
      <c r="A130">
        <v>126</v>
      </c>
      <c r="B130" s="167"/>
      <c r="C130" s="168"/>
      <c r="D130" s="168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5">
        <f t="shared" si="6"/>
        <v>0</v>
      </c>
      <c r="AO130" s="15"/>
      <c r="AP130" s="169"/>
      <c r="AQ130" s="15">
        <f>Table224[[#This Row],[Savings]]+Table224[[#This Row],[Shares]]</f>
        <v>0</v>
      </c>
      <c r="AR130" s="15">
        <f>SUM(H130,J130,L130,N130,P130,R130,T130,V130,X130,Z130,AB130,AD130,AF130,AH130,AJ130,AL130)-Table224[[#This Row],[Withd Share]]</f>
        <v>0</v>
      </c>
      <c r="AS130" s="182" t="e">
        <f t="shared" si="4"/>
        <v>#DIV/0!</v>
      </c>
      <c r="AT130" s="15">
        <f>SUM(I130,K130,M130,O130,Q130,S130,U130,W130,Y130,AA130,AC130,AE130,AG130,AI130,AM130)-Table224[[#This Row],[With a sav]]</f>
        <v>0</v>
      </c>
      <c r="AU130" s="182" t="e">
        <f t="shared" si="7"/>
        <v>#DIV/0!</v>
      </c>
    </row>
    <row r="131" spans="1:47" x14ac:dyDescent="0.35">
      <c r="A131">
        <v>127</v>
      </c>
      <c r="B131" s="167"/>
      <c r="C131" s="168"/>
      <c r="D131" s="168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5">
        <f t="shared" si="6"/>
        <v>0</v>
      </c>
      <c r="AO131" s="15"/>
      <c r="AP131" s="169"/>
      <c r="AQ131" s="15">
        <f>Table224[[#This Row],[Savings]]+Table224[[#This Row],[Shares]]</f>
        <v>0</v>
      </c>
      <c r="AR131" s="15">
        <f>SUM(H131,J131,L131,N131,P131,R131,T131,V131,X131,Z131,AB131,AD131,AF131,AH131,AJ131,AL131)-Table224[[#This Row],[Withd Share]]</f>
        <v>0</v>
      </c>
      <c r="AS131" s="182" t="e">
        <f t="shared" si="4"/>
        <v>#DIV/0!</v>
      </c>
      <c r="AT131" s="15">
        <f>SUM(I131,K131,M131,O131,Q131,S131,U131,W131,Y131,AA131,AC131,AE131,AG131,AI131,AM131)-Table224[[#This Row],[With a sav]]</f>
        <v>0</v>
      </c>
      <c r="AU131" s="182" t="e">
        <f t="shared" si="7"/>
        <v>#DIV/0!</v>
      </c>
    </row>
    <row r="132" spans="1:47" x14ac:dyDescent="0.35">
      <c r="A132">
        <v>128</v>
      </c>
      <c r="B132" s="167"/>
      <c r="C132" s="168"/>
      <c r="D132" s="168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5">
        <f t="shared" si="6"/>
        <v>0</v>
      </c>
      <c r="AO132" s="15"/>
      <c r="AP132" s="169"/>
      <c r="AQ132" s="15">
        <f>Table224[[#This Row],[Savings]]+Table224[[#This Row],[Shares]]</f>
        <v>0</v>
      </c>
      <c r="AR132" s="15">
        <f>SUM(H132,J132,L132,N132,P132,R132,T132,V132,X132,Z132,AB132,AD132,AF132,AH132,AJ132,AL132)-Table224[[#This Row],[Withd Share]]</f>
        <v>0</v>
      </c>
      <c r="AS132" s="182" t="e">
        <f t="shared" si="4"/>
        <v>#DIV/0!</v>
      </c>
      <c r="AT132" s="15">
        <f>SUM(I132,K132,M132,O132,Q132,S132,U132,W132,Y132,AA132,AC132,AE132,AG132,AI132,AM132)-Table224[[#This Row],[With a sav]]</f>
        <v>0</v>
      </c>
      <c r="AU132" s="182" t="e">
        <f t="shared" si="7"/>
        <v>#DIV/0!</v>
      </c>
    </row>
    <row r="133" spans="1:47" x14ac:dyDescent="0.35">
      <c r="A133">
        <v>129</v>
      </c>
      <c r="B133" s="167"/>
      <c r="C133" s="168"/>
      <c r="D133" s="168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5">
        <f t="shared" si="6"/>
        <v>0</v>
      </c>
      <c r="AO133" s="15"/>
      <c r="AP133" s="169"/>
      <c r="AQ133" s="15">
        <f>Table224[[#This Row],[Savings]]+Table224[[#This Row],[Shares]]</f>
        <v>0</v>
      </c>
      <c r="AR133" s="15">
        <f>SUM(H133,J133,L133,N133,P133,R133,T133,V133,X133,Z133,AB133,AD133,AF133,AH133,AJ133,AL133)-Table224[[#This Row],[Withd Share]]</f>
        <v>0</v>
      </c>
      <c r="AS133" s="182" t="e">
        <f t="shared" si="4"/>
        <v>#DIV/0!</v>
      </c>
      <c r="AT133" s="15">
        <f>SUM(I133,K133,M133,O133,Q133,S133,U133,W133,Y133,AA133,AC133,AE133,AG133,AI133,AM133)-Table224[[#This Row],[With a sav]]</f>
        <v>0</v>
      </c>
      <c r="AU133" s="182" t="e">
        <f t="shared" si="7"/>
        <v>#DIV/0!</v>
      </c>
    </row>
    <row r="134" spans="1:47" x14ac:dyDescent="0.35">
      <c r="A134">
        <v>130</v>
      </c>
      <c r="B134" s="167"/>
      <c r="C134" s="168"/>
      <c r="D134" s="168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5">
        <f t="shared" si="6"/>
        <v>0</v>
      </c>
      <c r="AO134" s="15"/>
      <c r="AP134" s="169"/>
      <c r="AQ134" s="15">
        <f>Table224[[#This Row],[Savings]]+Table224[[#This Row],[Shares]]</f>
        <v>0</v>
      </c>
      <c r="AR134" s="15">
        <f>SUM(H134,J134,L134,N134,P134,R134,T134,V134,X134,Z134,AB134,AD134,AF134,AH134,AJ134,AL134)-Table224[[#This Row],[Withd Share]]</f>
        <v>0</v>
      </c>
      <c r="AS134" s="182" t="e">
        <f t="shared" ref="AS134:AS141" si="8">(AR134/$AR$143)</f>
        <v>#DIV/0!</v>
      </c>
      <c r="AT134" s="15">
        <f>SUM(I134,K134,M134,O134,Q134,S134,U134,W134,Y134,AA134,AC134,AE134,AG134,AI134,AM134)-Table224[[#This Row],[With a sav]]</f>
        <v>0</v>
      </c>
      <c r="AU134" s="182" t="e">
        <f t="shared" si="7"/>
        <v>#DIV/0!</v>
      </c>
    </row>
    <row r="135" spans="1:47" x14ac:dyDescent="0.35">
      <c r="A135">
        <v>131</v>
      </c>
      <c r="B135" s="167"/>
      <c r="C135" s="168"/>
      <c r="D135" s="168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5">
        <f t="shared" si="6"/>
        <v>0</v>
      </c>
      <c r="AO135" s="15"/>
      <c r="AP135" s="169"/>
      <c r="AQ135" s="15">
        <f>Table224[[#This Row],[Savings]]+Table224[[#This Row],[Shares]]</f>
        <v>0</v>
      </c>
      <c r="AR135" s="15">
        <f>SUM(H135,J135,L135,N135,P135,R135,T135,V135,X135,Z135,AB135,AD135,AF135,AH135,AJ135,AL135)-Table224[[#This Row],[Withd Share]]</f>
        <v>0</v>
      </c>
      <c r="AS135" s="182" t="e">
        <f t="shared" si="8"/>
        <v>#DIV/0!</v>
      </c>
      <c r="AT135" s="15">
        <f>SUM(I135,K135,M135,O135,Q135,S135,U135,W135,Y135,AA135,AC135,AE135,AG135,AI135,AM135)-Table224[[#This Row],[With a sav]]</f>
        <v>0</v>
      </c>
      <c r="AU135" s="182" t="e">
        <f t="shared" si="7"/>
        <v>#DIV/0!</v>
      </c>
    </row>
    <row r="136" spans="1:47" x14ac:dyDescent="0.35">
      <c r="A136">
        <v>132</v>
      </c>
      <c r="B136" s="167"/>
      <c r="C136" s="168"/>
      <c r="D136" s="168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5">
        <f t="shared" si="6"/>
        <v>0</v>
      </c>
      <c r="AO136" s="15"/>
      <c r="AP136" s="169"/>
      <c r="AQ136" s="15">
        <f>Table224[[#This Row],[Savings]]+Table224[[#This Row],[Shares]]</f>
        <v>0</v>
      </c>
      <c r="AR136" s="15">
        <f>SUM(H136,J136,L136,N136,P136,R136,T136,V136,X136,Z136,AB136,AD136,AF136,AH136,AJ136,AL136)-Table224[[#This Row],[Withd Share]]</f>
        <v>0</v>
      </c>
      <c r="AS136" s="182" t="e">
        <f t="shared" si="8"/>
        <v>#DIV/0!</v>
      </c>
      <c r="AT136" s="15">
        <f>SUM(I136,K136,M136,O136,Q136,S136,U136,W136,Y136,AA136,AC136,AE136,AG136,AI136,AM136)-Table224[[#This Row],[With a sav]]</f>
        <v>0</v>
      </c>
      <c r="AU136" s="182" t="e">
        <f t="shared" si="7"/>
        <v>#DIV/0!</v>
      </c>
    </row>
    <row r="137" spans="1:47" x14ac:dyDescent="0.35">
      <c r="A137">
        <v>133</v>
      </c>
      <c r="B137" s="167"/>
      <c r="C137" s="168"/>
      <c r="D137" s="168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5">
        <f t="shared" si="6"/>
        <v>0</v>
      </c>
      <c r="AO137" s="15"/>
      <c r="AP137" s="169"/>
      <c r="AQ137" s="15">
        <f>Table224[[#This Row],[Savings]]+Table224[[#This Row],[Shares]]</f>
        <v>0</v>
      </c>
      <c r="AR137" s="15">
        <f>SUM(H137,J137,L137,N137,P137,R137,T137,V137,X137,Z137,AB137,AD137,AF137,AH137,AJ137,AL137)-Table224[[#This Row],[Withd Share]]</f>
        <v>0</v>
      </c>
      <c r="AS137" s="182" t="e">
        <f t="shared" si="8"/>
        <v>#DIV/0!</v>
      </c>
      <c r="AT137" s="15">
        <f>SUM(I137,K137,M137,O137,Q137,S137,U137,W137,Y137,AA137,AC137,AE137,AG137,AI137,AM137)-Table224[[#This Row],[With a sav]]</f>
        <v>0</v>
      </c>
      <c r="AU137" s="182" t="e">
        <f t="shared" si="7"/>
        <v>#DIV/0!</v>
      </c>
    </row>
    <row r="138" spans="1:47" x14ac:dyDescent="0.35">
      <c r="A138">
        <v>134</v>
      </c>
      <c r="B138" s="167"/>
      <c r="C138" s="168"/>
      <c r="D138" s="168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5">
        <f t="shared" si="6"/>
        <v>0</v>
      </c>
      <c r="AO138" s="15"/>
      <c r="AP138" s="169"/>
      <c r="AQ138" s="15">
        <f>Table224[[#This Row],[Savings]]+Table224[[#This Row],[Shares]]</f>
        <v>0</v>
      </c>
      <c r="AR138" s="15">
        <f>SUM(H138,J138,L138,N138,P138,R138,T138,V138,X138,Z138,AB138,AD138,AF138,AH138,AJ138,AL138)-Table224[[#This Row],[Withd Share]]</f>
        <v>0</v>
      </c>
      <c r="AS138" s="182" t="e">
        <f t="shared" si="8"/>
        <v>#DIV/0!</v>
      </c>
      <c r="AT138" s="15">
        <f>SUM(I138,K138,M138,O138,Q138,S138,U138,W138,Y138,AA138,AC138,AE138,AG138,AI138,AM138)-Table224[[#This Row],[With a sav]]</f>
        <v>0</v>
      </c>
      <c r="AU138" s="182" t="e">
        <f>(AT138/$AT$143)</f>
        <v>#DIV/0!</v>
      </c>
    </row>
    <row r="139" spans="1:47" x14ac:dyDescent="0.35">
      <c r="A139">
        <v>135</v>
      </c>
      <c r="B139" s="167"/>
      <c r="C139" s="168"/>
      <c r="D139" s="168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5">
        <f t="shared" si="6"/>
        <v>0</v>
      </c>
      <c r="AO139" s="15"/>
      <c r="AP139" s="169"/>
      <c r="AQ139" s="15">
        <f>Table224[[#This Row],[Savings]]+Table224[[#This Row],[Shares]]</f>
        <v>0</v>
      </c>
      <c r="AR139" s="15">
        <f>SUM(H139,J139,L139,N139,P139,R139,T139,V139,X139,Z139,AB139,AD139,AF139,AH139,AJ139,AL139)-Table224[[#This Row],[Withd Share]]</f>
        <v>0</v>
      </c>
      <c r="AS139" s="182" t="e">
        <f t="shared" si="8"/>
        <v>#DIV/0!</v>
      </c>
      <c r="AT139" s="15">
        <f>SUM(I139,K139,M139,O139,Q139,S139,U139,W139,Y139,AA139,AC139,AE139,AG139,AI139,AM139)-Table224[[#This Row],[With a sav]]</f>
        <v>0</v>
      </c>
      <c r="AU139" s="182" t="e">
        <f t="shared" si="7"/>
        <v>#DIV/0!</v>
      </c>
    </row>
    <row r="140" spans="1:47" x14ac:dyDescent="0.35">
      <c r="A140">
        <v>136</v>
      </c>
      <c r="B140" s="167"/>
      <c r="C140" s="168"/>
      <c r="D140" s="168"/>
      <c r="E140" s="168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5">
        <f t="shared" ref="AN140:AN141" si="9">SUM(AL140:AM140)</f>
        <v>0</v>
      </c>
      <c r="AO140" s="15"/>
      <c r="AP140" s="169"/>
      <c r="AQ140" s="15">
        <f>Table224[[#This Row],[Savings]]+Table224[[#This Row],[Shares]]</f>
        <v>0</v>
      </c>
      <c r="AR140" s="15">
        <f>SUM(H140,J140,L140,N140,P140,R140,T140,V140,X140,Z140,AB140,AD140,AF140,AH140,AJ140,AL140)-Table224[[#This Row],[Withd Share]]</f>
        <v>0</v>
      </c>
      <c r="AS140" s="182" t="e">
        <f t="shared" si="8"/>
        <v>#DIV/0!</v>
      </c>
      <c r="AT140" s="15">
        <f>SUM(I140,K140,M140,O140,Q140,S140,U140,W140,Y140,AA140,AC140,AE140,AG140,AI140,AM140)-Table224[[#This Row],[With a sav]]</f>
        <v>0</v>
      </c>
      <c r="AU140" s="182" t="e">
        <f t="shared" si="7"/>
        <v>#DIV/0!</v>
      </c>
    </row>
    <row r="141" spans="1:47" x14ac:dyDescent="0.35">
      <c r="A141">
        <v>137</v>
      </c>
      <c r="B141" s="167"/>
      <c r="C141" s="168">
        <v>106</v>
      </c>
      <c r="D141" s="168"/>
      <c r="E141" s="168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5">
        <f t="shared" si="9"/>
        <v>0</v>
      </c>
      <c r="AO141" s="15"/>
      <c r="AP141" s="169"/>
      <c r="AQ141" s="15">
        <f>Table224[[#This Row],[Savings]]+Table224[[#This Row],[Shares]]</f>
        <v>0</v>
      </c>
      <c r="AR141" s="15">
        <f>SUM(H141,J141,L141,N141,P141,R141,T141,V141,X141,Z141,AB141,AD141,AF141,AH141,AJ141,AL141)-Table224[[#This Row],[Withd Share]]</f>
        <v>0</v>
      </c>
      <c r="AS141" s="182" t="e">
        <f t="shared" si="8"/>
        <v>#DIV/0!</v>
      </c>
      <c r="AT141" s="15">
        <f>SUM(I141,K141,M141,O141,Q141,S141,U141,W141,Y141,AA141,AC141,AE141,AG141,AI141,AM141)-Table224[[#This Row],[With a sav]]</f>
        <v>0</v>
      </c>
      <c r="AU141" s="182" t="e">
        <f t="shared" si="7"/>
        <v>#DIV/0!</v>
      </c>
    </row>
    <row r="142" spans="1:47" x14ac:dyDescent="0.35">
      <c r="A142">
        <v>163</v>
      </c>
      <c r="B142" s="31"/>
      <c r="C142" s="30"/>
      <c r="D142" s="30"/>
      <c r="E142" s="30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 t="e">
        <f>(AR142/$AR$143)</f>
        <v>#DIV/0!</v>
      </c>
      <c r="AT142" s="32"/>
      <c r="AU142" s="33"/>
    </row>
    <row r="143" spans="1:47" x14ac:dyDescent="0.35">
      <c r="F143" s="6">
        <f>SUM(F5:F142)</f>
        <v>0</v>
      </c>
      <c r="G143" s="6"/>
      <c r="H143" s="6">
        <f>SUBTOTAL(109,H5:H142)</f>
        <v>0</v>
      </c>
      <c r="I143" s="6">
        <f t="shared" ref="I143:AK143" si="10">SUBTOTAL(109,I5:I142)</f>
        <v>0</v>
      </c>
      <c r="J143" s="6">
        <f t="shared" si="10"/>
        <v>0</v>
      </c>
      <c r="K143" s="6">
        <f t="shared" si="10"/>
        <v>0</v>
      </c>
      <c r="L143" s="6">
        <f t="shared" si="10"/>
        <v>0</v>
      </c>
      <c r="M143" s="6">
        <f t="shared" si="10"/>
        <v>0</v>
      </c>
      <c r="N143" s="6">
        <f t="shared" si="10"/>
        <v>0</v>
      </c>
      <c r="O143" s="6">
        <f t="shared" si="10"/>
        <v>0</v>
      </c>
      <c r="P143" s="6">
        <f t="shared" si="10"/>
        <v>0</v>
      </c>
      <c r="Q143" s="6">
        <f t="shared" si="10"/>
        <v>0</v>
      </c>
      <c r="R143" s="6">
        <f t="shared" si="10"/>
        <v>0</v>
      </c>
      <c r="S143" s="6">
        <f t="shared" si="10"/>
        <v>0</v>
      </c>
      <c r="T143" s="6">
        <f t="shared" si="10"/>
        <v>0</v>
      </c>
      <c r="U143" s="6">
        <f t="shared" si="10"/>
        <v>0</v>
      </c>
      <c r="V143" s="6">
        <f t="shared" si="10"/>
        <v>0</v>
      </c>
      <c r="W143" s="6">
        <f t="shared" si="10"/>
        <v>0</v>
      </c>
      <c r="X143" s="6">
        <f t="shared" si="10"/>
        <v>0</v>
      </c>
      <c r="Y143" s="6">
        <f t="shared" si="10"/>
        <v>0</v>
      </c>
      <c r="Z143" s="6">
        <f t="shared" si="10"/>
        <v>0</v>
      </c>
      <c r="AA143" s="6">
        <f t="shared" si="10"/>
        <v>0</v>
      </c>
      <c r="AB143" s="6">
        <f t="shared" si="10"/>
        <v>0</v>
      </c>
      <c r="AC143" s="6">
        <f t="shared" si="10"/>
        <v>0</v>
      </c>
      <c r="AD143" s="6">
        <f t="shared" si="10"/>
        <v>0</v>
      </c>
      <c r="AE143" s="6">
        <f t="shared" si="10"/>
        <v>0</v>
      </c>
      <c r="AF143" s="6">
        <f t="shared" si="10"/>
        <v>0</v>
      </c>
      <c r="AG143" s="6">
        <f t="shared" si="10"/>
        <v>0</v>
      </c>
      <c r="AH143" s="6">
        <f t="shared" si="10"/>
        <v>0</v>
      </c>
      <c r="AI143" s="6">
        <f t="shared" si="10"/>
        <v>0</v>
      </c>
      <c r="AJ143" s="6">
        <f t="shared" si="10"/>
        <v>0</v>
      </c>
      <c r="AK143" s="6">
        <f t="shared" si="10"/>
        <v>0</v>
      </c>
      <c r="AL143" s="15">
        <f>SUM(AL5:AL142)</f>
        <v>0</v>
      </c>
      <c r="AM143" s="15">
        <f>SUM(AM5:AM142)</f>
        <v>0</v>
      </c>
      <c r="AN143" s="15">
        <f>SUM(AN5:AN142)</f>
        <v>0</v>
      </c>
      <c r="AO143" s="15">
        <f t="shared" ref="AO143:AP143" si="11">SUM(AO5:AO142)</f>
        <v>0</v>
      </c>
      <c r="AP143" s="15">
        <f t="shared" si="11"/>
        <v>0</v>
      </c>
      <c r="AQ143" s="15">
        <f>SUM(AQ5:AQ142)</f>
        <v>0</v>
      </c>
      <c r="AR143" s="15">
        <f>SUM(H143,J143,L143,N143,P143,R143,T143,V143,X143,Z143,AB143,AD143,AF143,AH143,AI143,AL143)-Table224[[#This Row],[Withd Share]]</f>
        <v>0</v>
      </c>
      <c r="AS143" s="15" t="e">
        <f t="shared" ref="AS143:AU143" si="12">SUM(AS5:AS142)</f>
        <v>#DIV/0!</v>
      </c>
      <c r="AT143" s="15">
        <f>SUM(AT5:AT142)</f>
        <v>0</v>
      </c>
      <c r="AU143" s="15" t="e">
        <f t="shared" si="12"/>
        <v>#DIV/0!</v>
      </c>
    </row>
    <row r="145" spans="2:22" x14ac:dyDescent="0.35">
      <c r="K145" s="190">
        <f>'I&amp;ECoba23-27'!D137</f>
        <v>0</v>
      </c>
      <c r="L145" s="190">
        <f>K145</f>
        <v>0</v>
      </c>
      <c r="M145" s="190">
        <f t="shared" ref="M145:V145" si="13">L145</f>
        <v>0</v>
      </c>
      <c r="N145" s="190">
        <f t="shared" si="13"/>
        <v>0</v>
      </c>
      <c r="O145" s="190">
        <f t="shared" si="13"/>
        <v>0</v>
      </c>
      <c r="P145" s="190">
        <f t="shared" si="13"/>
        <v>0</v>
      </c>
      <c r="Q145" s="190">
        <f t="shared" si="13"/>
        <v>0</v>
      </c>
      <c r="R145" s="190">
        <f t="shared" si="13"/>
        <v>0</v>
      </c>
      <c r="S145" s="190">
        <f t="shared" si="13"/>
        <v>0</v>
      </c>
      <c r="T145" s="190">
        <f t="shared" si="13"/>
        <v>0</v>
      </c>
      <c r="U145" s="190">
        <f t="shared" si="13"/>
        <v>0</v>
      </c>
      <c r="V145" s="190">
        <f t="shared" si="13"/>
        <v>0</v>
      </c>
    </row>
    <row r="147" spans="2:22" ht="21" x14ac:dyDescent="0.5">
      <c r="B147" s="198" t="s">
        <v>152</v>
      </c>
      <c r="C147" s="198"/>
      <c r="D147" s="198"/>
      <c r="E147" s="198"/>
      <c r="F147" s="198"/>
      <c r="G147" s="198"/>
      <c r="I147" s="21"/>
    </row>
    <row r="148" spans="2:22" ht="29" x14ac:dyDescent="0.35">
      <c r="B148" s="23" t="s">
        <v>0</v>
      </c>
      <c r="C148" s="23" t="s">
        <v>63</v>
      </c>
      <c r="D148" s="23"/>
      <c r="E148" s="23" t="s">
        <v>65</v>
      </c>
      <c r="F148" s="23" t="s">
        <v>66</v>
      </c>
      <c r="G148" s="23" t="s">
        <v>95</v>
      </c>
      <c r="H148" s="23" t="s">
        <v>96</v>
      </c>
      <c r="I148" s="21"/>
      <c r="K148" s="1"/>
    </row>
    <row r="149" spans="2:22" x14ac:dyDescent="0.35">
      <c r="B149" s="24">
        <v>1</v>
      </c>
      <c r="C149" s="170">
        <f>C5</f>
        <v>0</v>
      </c>
      <c r="D149" s="24"/>
      <c r="E149" s="16">
        <f t="shared" ref="E149:E212" si="14">COUNTIF($C$5:$C$143,C149)</f>
        <v>0</v>
      </c>
      <c r="F149" s="17">
        <f t="shared" ref="F149:F180" si="15">SUMIF($C$5:$C$143,C149,$AQ$5:$AQ$143)</f>
        <v>0</v>
      </c>
      <c r="G149" s="27" t="e">
        <f>AS5</f>
        <v>#DIV/0!</v>
      </c>
      <c r="H149" s="183" t="e">
        <f>AU5</f>
        <v>#DIV/0!</v>
      </c>
      <c r="I149" s="1"/>
      <c r="K149" s="1"/>
    </row>
    <row r="150" spans="2:22" x14ac:dyDescent="0.35">
      <c r="B150" s="24">
        <v>2</v>
      </c>
      <c r="C150" s="170">
        <f t="shared" ref="C150:C213" si="16">C6</f>
        <v>0</v>
      </c>
      <c r="D150" s="24"/>
      <c r="E150" s="16">
        <f t="shared" si="14"/>
        <v>0</v>
      </c>
      <c r="F150" s="17">
        <f t="shared" si="15"/>
        <v>0</v>
      </c>
      <c r="G150" s="27" t="e">
        <f t="shared" ref="G150:G213" si="17">AS6</f>
        <v>#DIV/0!</v>
      </c>
      <c r="H150" s="183" t="e">
        <f t="shared" ref="H150:H213" si="18">AU6</f>
        <v>#DIV/0!</v>
      </c>
      <c r="I150" s="1"/>
      <c r="K150" s="1"/>
    </row>
    <row r="151" spans="2:22" x14ac:dyDescent="0.35">
      <c r="B151" s="24">
        <v>3</v>
      </c>
      <c r="C151" s="170">
        <f t="shared" si="16"/>
        <v>0</v>
      </c>
      <c r="D151" s="24"/>
      <c r="E151" s="16">
        <f t="shared" si="14"/>
        <v>0</v>
      </c>
      <c r="F151" s="17">
        <f t="shared" si="15"/>
        <v>0</v>
      </c>
      <c r="G151" s="27" t="e">
        <f t="shared" si="17"/>
        <v>#DIV/0!</v>
      </c>
      <c r="H151" s="183" t="e">
        <f t="shared" si="18"/>
        <v>#DIV/0!</v>
      </c>
      <c r="I151" s="1"/>
      <c r="K151" s="1"/>
    </row>
    <row r="152" spans="2:22" x14ac:dyDescent="0.35">
      <c r="B152" s="24">
        <v>4</v>
      </c>
      <c r="C152" s="170">
        <f t="shared" si="16"/>
        <v>0</v>
      </c>
      <c r="D152" s="24"/>
      <c r="E152" s="16">
        <f t="shared" si="14"/>
        <v>0</v>
      </c>
      <c r="F152" s="17">
        <f t="shared" si="15"/>
        <v>0</v>
      </c>
      <c r="G152" s="27" t="e">
        <f t="shared" si="17"/>
        <v>#DIV/0!</v>
      </c>
      <c r="H152" s="183" t="e">
        <f t="shared" si="18"/>
        <v>#DIV/0!</v>
      </c>
      <c r="I152" s="1"/>
      <c r="K152" s="1"/>
    </row>
    <row r="153" spans="2:22" x14ac:dyDescent="0.35">
      <c r="B153" s="24">
        <v>5</v>
      </c>
      <c r="C153" s="170">
        <f t="shared" si="16"/>
        <v>0</v>
      </c>
      <c r="D153" s="24"/>
      <c r="E153" s="16">
        <f t="shared" si="14"/>
        <v>0</v>
      </c>
      <c r="F153" s="17">
        <f t="shared" si="15"/>
        <v>0</v>
      </c>
      <c r="G153" s="27" t="e">
        <f t="shared" si="17"/>
        <v>#DIV/0!</v>
      </c>
      <c r="H153" s="183" t="e">
        <f t="shared" si="18"/>
        <v>#DIV/0!</v>
      </c>
      <c r="I153" s="1"/>
      <c r="K153" s="1"/>
    </row>
    <row r="154" spans="2:22" x14ac:dyDescent="0.35">
      <c r="B154" s="24">
        <v>6</v>
      </c>
      <c r="C154" s="170">
        <f t="shared" si="16"/>
        <v>0</v>
      </c>
      <c r="D154" s="24"/>
      <c r="E154" s="16">
        <f t="shared" si="14"/>
        <v>0</v>
      </c>
      <c r="F154" s="17">
        <f t="shared" si="15"/>
        <v>0</v>
      </c>
      <c r="G154" s="27" t="e">
        <f t="shared" si="17"/>
        <v>#DIV/0!</v>
      </c>
      <c r="H154" s="183" t="e">
        <f t="shared" si="18"/>
        <v>#DIV/0!</v>
      </c>
      <c r="I154" s="1"/>
      <c r="K154" s="1"/>
    </row>
    <row r="155" spans="2:22" x14ac:dyDescent="0.35">
      <c r="B155" s="24">
        <v>7</v>
      </c>
      <c r="C155" s="170">
        <f t="shared" si="16"/>
        <v>0</v>
      </c>
      <c r="D155" s="24"/>
      <c r="E155" s="16">
        <f t="shared" si="14"/>
        <v>0</v>
      </c>
      <c r="F155" s="17">
        <f t="shared" si="15"/>
        <v>0</v>
      </c>
      <c r="G155" s="27" t="e">
        <f t="shared" si="17"/>
        <v>#DIV/0!</v>
      </c>
      <c r="H155" s="183" t="e">
        <f t="shared" si="18"/>
        <v>#DIV/0!</v>
      </c>
      <c r="I155" s="1"/>
      <c r="K155" s="1"/>
    </row>
    <row r="156" spans="2:22" x14ac:dyDescent="0.35">
      <c r="B156" s="24">
        <v>8</v>
      </c>
      <c r="C156" s="170">
        <f t="shared" si="16"/>
        <v>0</v>
      </c>
      <c r="D156" s="24"/>
      <c r="E156" s="16">
        <f t="shared" si="14"/>
        <v>0</v>
      </c>
      <c r="F156" s="17">
        <f t="shared" si="15"/>
        <v>0</v>
      </c>
      <c r="G156" s="27" t="e">
        <f t="shared" si="17"/>
        <v>#DIV/0!</v>
      </c>
      <c r="H156" s="183" t="e">
        <f t="shared" si="18"/>
        <v>#DIV/0!</v>
      </c>
      <c r="I156" s="1"/>
      <c r="K156" s="1"/>
    </row>
    <row r="157" spans="2:22" x14ac:dyDescent="0.35">
      <c r="B157" s="24">
        <v>9</v>
      </c>
      <c r="C157" s="170">
        <f t="shared" si="16"/>
        <v>0</v>
      </c>
      <c r="D157" s="24"/>
      <c r="E157" s="16">
        <f t="shared" si="14"/>
        <v>0</v>
      </c>
      <c r="F157" s="17">
        <f t="shared" si="15"/>
        <v>0</v>
      </c>
      <c r="G157" s="27" t="e">
        <f t="shared" si="17"/>
        <v>#DIV/0!</v>
      </c>
      <c r="H157" s="183" t="e">
        <f t="shared" si="18"/>
        <v>#DIV/0!</v>
      </c>
      <c r="I157" s="1"/>
      <c r="K157" s="1"/>
    </row>
    <row r="158" spans="2:22" x14ac:dyDescent="0.35">
      <c r="B158" s="24">
        <v>10</v>
      </c>
      <c r="C158" s="170">
        <f t="shared" si="16"/>
        <v>0</v>
      </c>
      <c r="D158" s="24"/>
      <c r="E158" s="16">
        <f t="shared" si="14"/>
        <v>0</v>
      </c>
      <c r="F158" s="17">
        <f t="shared" si="15"/>
        <v>0</v>
      </c>
      <c r="G158" s="27" t="e">
        <f t="shared" si="17"/>
        <v>#DIV/0!</v>
      </c>
      <c r="H158" s="183" t="e">
        <f t="shared" si="18"/>
        <v>#DIV/0!</v>
      </c>
      <c r="I158" s="1"/>
      <c r="K158" s="1"/>
    </row>
    <row r="159" spans="2:22" x14ac:dyDescent="0.35">
      <c r="B159" s="24">
        <v>11</v>
      </c>
      <c r="C159" s="170">
        <f t="shared" si="16"/>
        <v>0</v>
      </c>
      <c r="D159" s="24"/>
      <c r="E159" s="16">
        <f t="shared" si="14"/>
        <v>0</v>
      </c>
      <c r="F159" s="17">
        <f t="shared" si="15"/>
        <v>0</v>
      </c>
      <c r="G159" s="27" t="e">
        <f t="shared" si="17"/>
        <v>#DIV/0!</v>
      </c>
      <c r="H159" s="183" t="e">
        <f t="shared" si="18"/>
        <v>#DIV/0!</v>
      </c>
      <c r="I159" s="1"/>
      <c r="K159" s="1"/>
    </row>
    <row r="160" spans="2:22" x14ac:dyDescent="0.35">
      <c r="B160" s="24">
        <v>12</v>
      </c>
      <c r="C160" s="170">
        <f t="shared" si="16"/>
        <v>0</v>
      </c>
      <c r="D160" s="24"/>
      <c r="E160" s="16">
        <f t="shared" si="14"/>
        <v>0</v>
      </c>
      <c r="F160" s="17">
        <f t="shared" si="15"/>
        <v>0</v>
      </c>
      <c r="G160" s="27" t="e">
        <f t="shared" si="17"/>
        <v>#DIV/0!</v>
      </c>
      <c r="H160" s="183" t="e">
        <f t="shared" si="18"/>
        <v>#DIV/0!</v>
      </c>
    </row>
    <row r="161" spans="2:8" x14ac:dyDescent="0.35">
      <c r="B161" s="24">
        <v>13</v>
      </c>
      <c r="C161" s="170">
        <f t="shared" si="16"/>
        <v>0</v>
      </c>
      <c r="D161" s="24"/>
      <c r="E161" s="16">
        <f t="shared" si="14"/>
        <v>0</v>
      </c>
      <c r="F161" s="17">
        <f t="shared" si="15"/>
        <v>0</v>
      </c>
      <c r="G161" s="27" t="e">
        <f t="shared" si="17"/>
        <v>#DIV/0!</v>
      </c>
      <c r="H161" s="183" t="e">
        <f t="shared" si="18"/>
        <v>#DIV/0!</v>
      </c>
    </row>
    <row r="162" spans="2:8" x14ac:dyDescent="0.35">
      <c r="B162" s="24">
        <v>14</v>
      </c>
      <c r="C162" s="170">
        <f t="shared" si="16"/>
        <v>0</v>
      </c>
      <c r="D162" s="24"/>
      <c r="E162" s="16">
        <f t="shared" si="14"/>
        <v>0</v>
      </c>
      <c r="F162" s="17">
        <f t="shared" si="15"/>
        <v>0</v>
      </c>
      <c r="G162" s="27" t="e">
        <f t="shared" si="17"/>
        <v>#DIV/0!</v>
      </c>
      <c r="H162" s="183" t="e">
        <f t="shared" si="18"/>
        <v>#DIV/0!</v>
      </c>
    </row>
    <row r="163" spans="2:8" x14ac:dyDescent="0.35">
      <c r="B163" s="24">
        <v>15</v>
      </c>
      <c r="C163" s="170">
        <f t="shared" si="16"/>
        <v>0</v>
      </c>
      <c r="D163" s="24"/>
      <c r="E163" s="16">
        <f t="shared" si="14"/>
        <v>0</v>
      </c>
      <c r="F163" s="17">
        <f t="shared" si="15"/>
        <v>0</v>
      </c>
      <c r="G163" s="27" t="e">
        <f t="shared" si="17"/>
        <v>#DIV/0!</v>
      </c>
      <c r="H163" s="183" t="e">
        <f t="shared" si="18"/>
        <v>#DIV/0!</v>
      </c>
    </row>
    <row r="164" spans="2:8" x14ac:dyDescent="0.35">
      <c r="B164" s="24">
        <v>16</v>
      </c>
      <c r="C164" s="170">
        <f t="shared" si="16"/>
        <v>0</v>
      </c>
      <c r="D164" s="24"/>
      <c r="E164" s="16">
        <f t="shared" si="14"/>
        <v>0</v>
      </c>
      <c r="F164" s="17">
        <f t="shared" si="15"/>
        <v>0</v>
      </c>
      <c r="G164" s="27" t="e">
        <f t="shared" si="17"/>
        <v>#DIV/0!</v>
      </c>
      <c r="H164" s="183" t="e">
        <f t="shared" si="18"/>
        <v>#DIV/0!</v>
      </c>
    </row>
    <row r="165" spans="2:8" x14ac:dyDescent="0.35">
      <c r="B165" s="24">
        <v>17</v>
      </c>
      <c r="C165" s="170">
        <f t="shared" si="16"/>
        <v>0</v>
      </c>
      <c r="D165" s="24"/>
      <c r="E165" s="16">
        <f t="shared" si="14"/>
        <v>0</v>
      </c>
      <c r="F165" s="17">
        <f t="shared" si="15"/>
        <v>0</v>
      </c>
      <c r="G165" s="27" t="e">
        <f t="shared" si="17"/>
        <v>#DIV/0!</v>
      </c>
      <c r="H165" s="183" t="e">
        <f t="shared" si="18"/>
        <v>#DIV/0!</v>
      </c>
    </row>
    <row r="166" spans="2:8" x14ac:dyDescent="0.35">
      <c r="B166" s="24">
        <v>18</v>
      </c>
      <c r="C166" s="170">
        <f t="shared" si="16"/>
        <v>0</v>
      </c>
      <c r="D166" s="24"/>
      <c r="E166" s="16">
        <f t="shared" si="14"/>
        <v>0</v>
      </c>
      <c r="F166" s="17">
        <f t="shared" si="15"/>
        <v>0</v>
      </c>
      <c r="G166" s="27" t="e">
        <f t="shared" si="17"/>
        <v>#DIV/0!</v>
      </c>
      <c r="H166" s="183" t="e">
        <f t="shared" si="18"/>
        <v>#DIV/0!</v>
      </c>
    </row>
    <row r="167" spans="2:8" x14ac:dyDescent="0.35">
      <c r="B167" s="24">
        <v>19</v>
      </c>
      <c r="C167" s="170">
        <f t="shared" si="16"/>
        <v>0</v>
      </c>
      <c r="D167" s="24"/>
      <c r="E167" s="16">
        <f t="shared" si="14"/>
        <v>0</v>
      </c>
      <c r="F167" s="17">
        <f t="shared" si="15"/>
        <v>0</v>
      </c>
      <c r="G167" s="27" t="e">
        <f t="shared" si="17"/>
        <v>#DIV/0!</v>
      </c>
      <c r="H167" s="183" t="e">
        <f t="shared" si="18"/>
        <v>#DIV/0!</v>
      </c>
    </row>
    <row r="168" spans="2:8" x14ac:dyDescent="0.35">
      <c r="B168" s="24">
        <v>20</v>
      </c>
      <c r="C168" s="170">
        <f t="shared" si="16"/>
        <v>0</v>
      </c>
      <c r="D168" s="24"/>
      <c r="E168" s="16">
        <f t="shared" si="14"/>
        <v>0</v>
      </c>
      <c r="F168" s="17">
        <f t="shared" si="15"/>
        <v>0</v>
      </c>
      <c r="G168" s="27" t="e">
        <f t="shared" si="17"/>
        <v>#DIV/0!</v>
      </c>
      <c r="H168" s="183" t="e">
        <f t="shared" si="18"/>
        <v>#DIV/0!</v>
      </c>
    </row>
    <row r="169" spans="2:8" x14ac:dyDescent="0.35">
      <c r="B169" s="24">
        <v>21</v>
      </c>
      <c r="C169" s="170">
        <f t="shared" si="16"/>
        <v>0</v>
      </c>
      <c r="D169" s="24"/>
      <c r="E169" s="16">
        <f t="shared" si="14"/>
        <v>0</v>
      </c>
      <c r="F169" s="17">
        <f t="shared" si="15"/>
        <v>0</v>
      </c>
      <c r="G169" s="27" t="e">
        <f t="shared" si="17"/>
        <v>#DIV/0!</v>
      </c>
      <c r="H169" s="183" t="e">
        <f t="shared" si="18"/>
        <v>#DIV/0!</v>
      </c>
    </row>
    <row r="170" spans="2:8" x14ac:dyDescent="0.35">
      <c r="B170" s="24">
        <v>22</v>
      </c>
      <c r="C170" s="170">
        <f t="shared" si="16"/>
        <v>0</v>
      </c>
      <c r="D170" s="24"/>
      <c r="E170" s="16">
        <f t="shared" si="14"/>
        <v>0</v>
      </c>
      <c r="F170" s="17">
        <f t="shared" si="15"/>
        <v>0</v>
      </c>
      <c r="G170" s="27" t="e">
        <f t="shared" si="17"/>
        <v>#DIV/0!</v>
      </c>
      <c r="H170" s="183" t="e">
        <f t="shared" si="18"/>
        <v>#DIV/0!</v>
      </c>
    </row>
    <row r="171" spans="2:8" x14ac:dyDescent="0.35">
      <c r="B171" s="24">
        <v>23</v>
      </c>
      <c r="C171" s="170">
        <f t="shared" si="16"/>
        <v>0</v>
      </c>
      <c r="D171" s="24"/>
      <c r="E171" s="16">
        <f t="shared" si="14"/>
        <v>0</v>
      </c>
      <c r="F171" s="17">
        <f t="shared" si="15"/>
        <v>0</v>
      </c>
      <c r="G171" s="27" t="e">
        <f t="shared" si="17"/>
        <v>#DIV/0!</v>
      </c>
      <c r="H171" s="183" t="e">
        <f t="shared" si="18"/>
        <v>#DIV/0!</v>
      </c>
    </row>
    <row r="172" spans="2:8" x14ac:dyDescent="0.35">
      <c r="B172" s="24">
        <v>24</v>
      </c>
      <c r="C172" s="170">
        <f t="shared" si="16"/>
        <v>0</v>
      </c>
      <c r="D172" s="24"/>
      <c r="E172" s="16">
        <f t="shared" si="14"/>
        <v>0</v>
      </c>
      <c r="F172" s="17">
        <f t="shared" si="15"/>
        <v>0</v>
      </c>
      <c r="G172" s="27" t="e">
        <f t="shared" si="17"/>
        <v>#DIV/0!</v>
      </c>
      <c r="H172" s="183" t="e">
        <f t="shared" si="18"/>
        <v>#DIV/0!</v>
      </c>
    </row>
    <row r="173" spans="2:8" x14ac:dyDescent="0.35">
      <c r="B173" s="24">
        <v>25</v>
      </c>
      <c r="C173" s="170">
        <f t="shared" si="16"/>
        <v>0</v>
      </c>
      <c r="D173" s="24"/>
      <c r="E173" s="16">
        <f t="shared" si="14"/>
        <v>0</v>
      </c>
      <c r="F173" s="17">
        <f t="shared" si="15"/>
        <v>0</v>
      </c>
      <c r="G173" s="27" t="e">
        <f t="shared" si="17"/>
        <v>#DIV/0!</v>
      </c>
      <c r="H173" s="183" t="e">
        <f t="shared" si="18"/>
        <v>#DIV/0!</v>
      </c>
    </row>
    <row r="174" spans="2:8" x14ac:dyDescent="0.35">
      <c r="B174" s="24">
        <v>26</v>
      </c>
      <c r="C174" s="170">
        <f t="shared" si="16"/>
        <v>0</v>
      </c>
      <c r="D174" s="24"/>
      <c r="E174" s="16">
        <f t="shared" si="14"/>
        <v>0</v>
      </c>
      <c r="F174" s="17">
        <f t="shared" si="15"/>
        <v>0</v>
      </c>
      <c r="G174" s="27" t="e">
        <f t="shared" si="17"/>
        <v>#DIV/0!</v>
      </c>
      <c r="H174" s="183" t="e">
        <f t="shared" si="18"/>
        <v>#DIV/0!</v>
      </c>
    </row>
    <row r="175" spans="2:8" x14ac:dyDescent="0.35">
      <c r="B175" s="24">
        <v>27</v>
      </c>
      <c r="C175" s="170">
        <f t="shared" si="16"/>
        <v>0</v>
      </c>
      <c r="D175" s="24"/>
      <c r="E175" s="16">
        <f t="shared" si="14"/>
        <v>0</v>
      </c>
      <c r="F175" s="17">
        <f t="shared" si="15"/>
        <v>0</v>
      </c>
      <c r="G175" s="27" t="e">
        <f t="shared" si="17"/>
        <v>#DIV/0!</v>
      </c>
      <c r="H175" s="183" t="e">
        <f t="shared" si="18"/>
        <v>#DIV/0!</v>
      </c>
    </row>
    <row r="176" spans="2:8" x14ac:dyDescent="0.35">
      <c r="B176" s="24">
        <v>28</v>
      </c>
      <c r="C176" s="170">
        <f t="shared" si="16"/>
        <v>0</v>
      </c>
      <c r="D176" s="24"/>
      <c r="E176" s="16">
        <f t="shared" si="14"/>
        <v>0</v>
      </c>
      <c r="F176" s="17">
        <f t="shared" si="15"/>
        <v>0</v>
      </c>
      <c r="G176" s="27" t="e">
        <f t="shared" si="17"/>
        <v>#DIV/0!</v>
      </c>
      <c r="H176" s="183" t="e">
        <f t="shared" si="18"/>
        <v>#DIV/0!</v>
      </c>
    </row>
    <row r="177" spans="2:8" x14ac:dyDescent="0.35">
      <c r="B177" s="24">
        <v>29</v>
      </c>
      <c r="C177" s="170">
        <f t="shared" si="16"/>
        <v>0</v>
      </c>
      <c r="D177" s="24"/>
      <c r="E177" s="16">
        <f t="shared" si="14"/>
        <v>0</v>
      </c>
      <c r="F177" s="17">
        <f t="shared" si="15"/>
        <v>0</v>
      </c>
      <c r="G177" s="27" t="e">
        <f t="shared" si="17"/>
        <v>#DIV/0!</v>
      </c>
      <c r="H177" s="183" t="e">
        <f t="shared" si="18"/>
        <v>#DIV/0!</v>
      </c>
    </row>
    <row r="178" spans="2:8" x14ac:dyDescent="0.35">
      <c r="B178" s="24">
        <v>30</v>
      </c>
      <c r="C178" s="170">
        <f t="shared" si="16"/>
        <v>0</v>
      </c>
      <c r="D178" s="24"/>
      <c r="E178" s="16">
        <f t="shared" si="14"/>
        <v>0</v>
      </c>
      <c r="F178" s="17">
        <f t="shared" si="15"/>
        <v>0</v>
      </c>
      <c r="G178" s="27" t="e">
        <f t="shared" si="17"/>
        <v>#DIV/0!</v>
      </c>
      <c r="H178" s="183" t="e">
        <f t="shared" si="18"/>
        <v>#DIV/0!</v>
      </c>
    </row>
    <row r="179" spans="2:8" x14ac:dyDescent="0.35">
      <c r="B179" s="24">
        <v>31</v>
      </c>
      <c r="C179" s="170">
        <f t="shared" si="16"/>
        <v>0</v>
      </c>
      <c r="D179" s="24"/>
      <c r="E179" s="16">
        <f t="shared" si="14"/>
        <v>0</v>
      </c>
      <c r="F179" s="17">
        <f t="shared" si="15"/>
        <v>0</v>
      </c>
      <c r="G179" s="27" t="e">
        <f t="shared" si="17"/>
        <v>#DIV/0!</v>
      </c>
      <c r="H179" s="183" t="e">
        <f t="shared" si="18"/>
        <v>#DIV/0!</v>
      </c>
    </row>
    <row r="180" spans="2:8" x14ac:dyDescent="0.35">
      <c r="B180" s="24">
        <v>32</v>
      </c>
      <c r="C180" s="170">
        <f t="shared" si="16"/>
        <v>0</v>
      </c>
      <c r="D180" s="24"/>
      <c r="E180" s="16">
        <f t="shared" si="14"/>
        <v>0</v>
      </c>
      <c r="F180" s="17">
        <f t="shared" si="15"/>
        <v>0</v>
      </c>
      <c r="G180" s="27" t="e">
        <f t="shared" si="17"/>
        <v>#DIV/0!</v>
      </c>
      <c r="H180" s="183" t="e">
        <f t="shared" si="18"/>
        <v>#DIV/0!</v>
      </c>
    </row>
    <row r="181" spans="2:8" x14ac:dyDescent="0.35">
      <c r="B181" s="24">
        <v>33</v>
      </c>
      <c r="C181" s="170">
        <f t="shared" si="16"/>
        <v>0</v>
      </c>
      <c r="D181" s="24"/>
      <c r="E181" s="16">
        <f t="shared" si="14"/>
        <v>0</v>
      </c>
      <c r="F181" s="17">
        <f t="shared" ref="F181:F212" si="19">SUMIF($C$5:$C$143,C181,$AQ$5:$AQ$143)</f>
        <v>0</v>
      </c>
      <c r="G181" s="27" t="e">
        <f t="shared" si="17"/>
        <v>#DIV/0!</v>
      </c>
      <c r="H181" s="183" t="e">
        <f t="shared" si="18"/>
        <v>#DIV/0!</v>
      </c>
    </row>
    <row r="182" spans="2:8" x14ac:dyDescent="0.35">
      <c r="B182" s="24">
        <v>34</v>
      </c>
      <c r="C182" s="170">
        <f t="shared" si="16"/>
        <v>0</v>
      </c>
      <c r="D182" s="24"/>
      <c r="E182" s="16">
        <f t="shared" si="14"/>
        <v>0</v>
      </c>
      <c r="F182" s="17">
        <f t="shared" si="19"/>
        <v>0</v>
      </c>
      <c r="G182" s="27" t="e">
        <f t="shared" si="17"/>
        <v>#DIV/0!</v>
      </c>
      <c r="H182" s="183" t="e">
        <f t="shared" si="18"/>
        <v>#DIV/0!</v>
      </c>
    </row>
    <row r="183" spans="2:8" x14ac:dyDescent="0.35">
      <c r="B183" s="24">
        <v>35</v>
      </c>
      <c r="C183" s="170">
        <f t="shared" si="16"/>
        <v>0</v>
      </c>
      <c r="D183" s="24"/>
      <c r="E183" s="16">
        <f t="shared" si="14"/>
        <v>0</v>
      </c>
      <c r="F183" s="17">
        <f t="shared" si="19"/>
        <v>0</v>
      </c>
      <c r="G183" s="27" t="e">
        <f t="shared" si="17"/>
        <v>#DIV/0!</v>
      </c>
      <c r="H183" s="183" t="e">
        <f t="shared" si="18"/>
        <v>#DIV/0!</v>
      </c>
    </row>
    <row r="184" spans="2:8" x14ac:dyDescent="0.35">
      <c r="B184" s="24">
        <v>36</v>
      </c>
      <c r="C184" s="170">
        <f t="shared" si="16"/>
        <v>0</v>
      </c>
      <c r="D184" s="24"/>
      <c r="E184" s="16">
        <f t="shared" si="14"/>
        <v>0</v>
      </c>
      <c r="F184" s="17">
        <f t="shared" si="19"/>
        <v>0</v>
      </c>
      <c r="G184" s="27" t="e">
        <f t="shared" si="17"/>
        <v>#DIV/0!</v>
      </c>
      <c r="H184" s="183" t="e">
        <f t="shared" si="18"/>
        <v>#DIV/0!</v>
      </c>
    </row>
    <row r="185" spans="2:8" x14ac:dyDescent="0.35">
      <c r="B185" s="24">
        <v>37</v>
      </c>
      <c r="C185" s="170">
        <f t="shared" si="16"/>
        <v>0</v>
      </c>
      <c r="D185" s="24"/>
      <c r="E185" s="16">
        <f t="shared" si="14"/>
        <v>0</v>
      </c>
      <c r="F185" s="17">
        <f t="shared" si="19"/>
        <v>0</v>
      </c>
      <c r="G185" s="27" t="e">
        <f t="shared" si="17"/>
        <v>#DIV/0!</v>
      </c>
      <c r="H185" s="183" t="e">
        <f t="shared" si="18"/>
        <v>#DIV/0!</v>
      </c>
    </row>
    <row r="186" spans="2:8" x14ac:dyDescent="0.35">
      <c r="B186" s="24">
        <v>38</v>
      </c>
      <c r="C186" s="170">
        <f t="shared" si="16"/>
        <v>0</v>
      </c>
      <c r="D186" s="24"/>
      <c r="E186" s="16">
        <f t="shared" si="14"/>
        <v>0</v>
      </c>
      <c r="F186" s="17">
        <f t="shared" si="19"/>
        <v>0</v>
      </c>
      <c r="G186" s="27" t="e">
        <f t="shared" si="17"/>
        <v>#DIV/0!</v>
      </c>
      <c r="H186" s="183" t="e">
        <f t="shared" si="18"/>
        <v>#DIV/0!</v>
      </c>
    </row>
    <row r="187" spans="2:8" x14ac:dyDescent="0.35">
      <c r="B187" s="24">
        <v>39</v>
      </c>
      <c r="C187" s="170">
        <f t="shared" si="16"/>
        <v>0</v>
      </c>
      <c r="D187" s="24"/>
      <c r="E187" s="16">
        <f t="shared" si="14"/>
        <v>0</v>
      </c>
      <c r="F187" s="17">
        <f t="shared" si="19"/>
        <v>0</v>
      </c>
      <c r="G187" s="27" t="e">
        <f t="shared" si="17"/>
        <v>#DIV/0!</v>
      </c>
      <c r="H187" s="183" t="e">
        <f t="shared" si="18"/>
        <v>#DIV/0!</v>
      </c>
    </row>
    <row r="188" spans="2:8" x14ac:dyDescent="0.35">
      <c r="B188" s="24">
        <v>40</v>
      </c>
      <c r="C188" s="170">
        <f t="shared" si="16"/>
        <v>0</v>
      </c>
      <c r="D188" s="24"/>
      <c r="E188" s="16">
        <f t="shared" si="14"/>
        <v>0</v>
      </c>
      <c r="F188" s="17">
        <f t="shared" si="19"/>
        <v>0</v>
      </c>
      <c r="G188" s="27" t="e">
        <f t="shared" si="17"/>
        <v>#DIV/0!</v>
      </c>
      <c r="H188" s="183" t="e">
        <f t="shared" si="18"/>
        <v>#DIV/0!</v>
      </c>
    </row>
    <row r="189" spans="2:8" x14ac:dyDescent="0.35">
      <c r="B189" s="24">
        <v>41</v>
      </c>
      <c r="C189" s="170">
        <f t="shared" si="16"/>
        <v>0</v>
      </c>
      <c r="D189" s="24"/>
      <c r="E189" s="16">
        <f t="shared" si="14"/>
        <v>0</v>
      </c>
      <c r="F189" s="17">
        <f t="shared" si="19"/>
        <v>0</v>
      </c>
      <c r="G189" s="27" t="e">
        <f t="shared" si="17"/>
        <v>#DIV/0!</v>
      </c>
      <c r="H189" s="183" t="e">
        <f t="shared" si="18"/>
        <v>#DIV/0!</v>
      </c>
    </row>
    <row r="190" spans="2:8" x14ac:dyDescent="0.35">
      <c r="B190" s="24">
        <v>42</v>
      </c>
      <c r="C190" s="170">
        <f t="shared" si="16"/>
        <v>0</v>
      </c>
      <c r="D190" s="24"/>
      <c r="E190" s="16">
        <f t="shared" si="14"/>
        <v>0</v>
      </c>
      <c r="F190" s="17">
        <f t="shared" si="19"/>
        <v>0</v>
      </c>
      <c r="G190" s="27" t="e">
        <f t="shared" si="17"/>
        <v>#DIV/0!</v>
      </c>
      <c r="H190" s="183" t="e">
        <f t="shared" si="18"/>
        <v>#DIV/0!</v>
      </c>
    </row>
    <row r="191" spans="2:8" x14ac:dyDescent="0.35">
      <c r="B191" s="24">
        <v>43</v>
      </c>
      <c r="C191" s="170">
        <f t="shared" si="16"/>
        <v>0</v>
      </c>
      <c r="D191" s="24"/>
      <c r="E191" s="16">
        <f t="shared" si="14"/>
        <v>0</v>
      </c>
      <c r="F191" s="17">
        <f t="shared" si="19"/>
        <v>0</v>
      </c>
      <c r="G191" s="27" t="e">
        <f t="shared" si="17"/>
        <v>#DIV/0!</v>
      </c>
      <c r="H191" s="183" t="e">
        <f t="shared" si="18"/>
        <v>#DIV/0!</v>
      </c>
    </row>
    <row r="192" spans="2:8" x14ac:dyDescent="0.35">
      <c r="B192" s="24">
        <v>44</v>
      </c>
      <c r="C192" s="170">
        <f t="shared" si="16"/>
        <v>0</v>
      </c>
      <c r="D192" s="24"/>
      <c r="E192" s="16">
        <f t="shared" si="14"/>
        <v>0</v>
      </c>
      <c r="F192" s="17">
        <f t="shared" si="19"/>
        <v>0</v>
      </c>
      <c r="G192" s="27" t="e">
        <f t="shared" si="17"/>
        <v>#DIV/0!</v>
      </c>
      <c r="H192" s="183" t="e">
        <f t="shared" si="18"/>
        <v>#DIV/0!</v>
      </c>
    </row>
    <row r="193" spans="2:8" x14ac:dyDescent="0.35">
      <c r="B193" s="24">
        <v>45</v>
      </c>
      <c r="C193" s="170">
        <f t="shared" si="16"/>
        <v>0</v>
      </c>
      <c r="D193" s="24"/>
      <c r="E193" s="16">
        <f t="shared" si="14"/>
        <v>0</v>
      </c>
      <c r="F193" s="17">
        <f t="shared" si="19"/>
        <v>0</v>
      </c>
      <c r="G193" s="27" t="e">
        <f t="shared" si="17"/>
        <v>#DIV/0!</v>
      </c>
      <c r="H193" s="183" t="e">
        <f t="shared" si="18"/>
        <v>#DIV/0!</v>
      </c>
    </row>
    <row r="194" spans="2:8" x14ac:dyDescent="0.35">
      <c r="B194" s="24">
        <v>46</v>
      </c>
      <c r="C194" s="170">
        <f t="shared" si="16"/>
        <v>0</v>
      </c>
      <c r="D194" s="24"/>
      <c r="E194" s="16">
        <f t="shared" si="14"/>
        <v>0</v>
      </c>
      <c r="F194" s="17">
        <f t="shared" si="19"/>
        <v>0</v>
      </c>
      <c r="G194" s="27" t="e">
        <f t="shared" si="17"/>
        <v>#DIV/0!</v>
      </c>
      <c r="H194" s="183" t="e">
        <f t="shared" si="18"/>
        <v>#DIV/0!</v>
      </c>
    </row>
    <row r="195" spans="2:8" x14ac:dyDescent="0.35">
      <c r="B195" s="24">
        <v>47</v>
      </c>
      <c r="C195" s="170">
        <f t="shared" si="16"/>
        <v>0</v>
      </c>
      <c r="D195" s="24"/>
      <c r="E195" s="16">
        <f t="shared" si="14"/>
        <v>0</v>
      </c>
      <c r="F195" s="17">
        <f t="shared" si="19"/>
        <v>0</v>
      </c>
      <c r="G195" s="27" t="e">
        <f t="shared" si="17"/>
        <v>#DIV/0!</v>
      </c>
      <c r="H195" s="183" t="e">
        <f t="shared" si="18"/>
        <v>#DIV/0!</v>
      </c>
    </row>
    <row r="196" spans="2:8" x14ac:dyDescent="0.35">
      <c r="B196" s="24">
        <v>48</v>
      </c>
      <c r="C196" s="170">
        <f t="shared" si="16"/>
        <v>0</v>
      </c>
      <c r="D196" s="24"/>
      <c r="E196" s="16">
        <f t="shared" si="14"/>
        <v>0</v>
      </c>
      <c r="F196" s="17">
        <f t="shared" si="19"/>
        <v>0</v>
      </c>
      <c r="G196" s="27" t="e">
        <f t="shared" si="17"/>
        <v>#DIV/0!</v>
      </c>
      <c r="H196" s="183" t="e">
        <f t="shared" si="18"/>
        <v>#DIV/0!</v>
      </c>
    </row>
    <row r="197" spans="2:8" x14ac:dyDescent="0.35">
      <c r="B197" s="24">
        <v>49</v>
      </c>
      <c r="C197" s="170">
        <f t="shared" si="16"/>
        <v>0</v>
      </c>
      <c r="D197" s="24"/>
      <c r="E197" s="16">
        <f t="shared" si="14"/>
        <v>0</v>
      </c>
      <c r="F197" s="17">
        <f t="shared" si="19"/>
        <v>0</v>
      </c>
      <c r="G197" s="27" t="e">
        <f t="shared" si="17"/>
        <v>#DIV/0!</v>
      </c>
      <c r="H197" s="183" t="e">
        <f t="shared" si="18"/>
        <v>#DIV/0!</v>
      </c>
    </row>
    <row r="198" spans="2:8" x14ac:dyDescent="0.35">
      <c r="B198" s="24">
        <v>50</v>
      </c>
      <c r="C198" s="170">
        <f t="shared" si="16"/>
        <v>0</v>
      </c>
      <c r="D198" s="24"/>
      <c r="E198" s="16">
        <f t="shared" si="14"/>
        <v>0</v>
      </c>
      <c r="F198" s="17">
        <f t="shared" si="19"/>
        <v>0</v>
      </c>
      <c r="G198" s="27" t="e">
        <f t="shared" si="17"/>
        <v>#DIV/0!</v>
      </c>
      <c r="H198" s="183" t="e">
        <f t="shared" si="18"/>
        <v>#DIV/0!</v>
      </c>
    </row>
    <row r="199" spans="2:8" x14ac:dyDescent="0.35">
      <c r="B199" s="24">
        <v>51</v>
      </c>
      <c r="C199" s="170">
        <f t="shared" si="16"/>
        <v>0</v>
      </c>
      <c r="D199" s="24"/>
      <c r="E199" s="16">
        <f t="shared" si="14"/>
        <v>0</v>
      </c>
      <c r="F199" s="17">
        <f t="shared" si="19"/>
        <v>0</v>
      </c>
      <c r="G199" s="27" t="e">
        <f t="shared" si="17"/>
        <v>#DIV/0!</v>
      </c>
      <c r="H199" s="183" t="e">
        <f t="shared" si="18"/>
        <v>#DIV/0!</v>
      </c>
    </row>
    <row r="200" spans="2:8" x14ac:dyDescent="0.35">
      <c r="B200" s="24">
        <v>52</v>
      </c>
      <c r="C200" s="170">
        <f t="shared" si="16"/>
        <v>0</v>
      </c>
      <c r="D200" s="24"/>
      <c r="E200" s="16">
        <f t="shared" si="14"/>
        <v>0</v>
      </c>
      <c r="F200" s="17">
        <f t="shared" si="19"/>
        <v>0</v>
      </c>
      <c r="G200" s="27" t="e">
        <f t="shared" si="17"/>
        <v>#DIV/0!</v>
      </c>
      <c r="H200" s="183" t="e">
        <f t="shared" si="18"/>
        <v>#DIV/0!</v>
      </c>
    </row>
    <row r="201" spans="2:8" x14ac:dyDescent="0.35">
      <c r="B201" s="24">
        <v>53</v>
      </c>
      <c r="C201" s="170">
        <f t="shared" si="16"/>
        <v>0</v>
      </c>
      <c r="D201" s="24"/>
      <c r="E201" s="16">
        <f t="shared" si="14"/>
        <v>0</v>
      </c>
      <c r="F201" s="17">
        <f t="shared" si="19"/>
        <v>0</v>
      </c>
      <c r="G201" s="27" t="e">
        <f t="shared" si="17"/>
        <v>#DIV/0!</v>
      </c>
      <c r="H201" s="183" t="e">
        <f t="shared" si="18"/>
        <v>#DIV/0!</v>
      </c>
    </row>
    <row r="202" spans="2:8" x14ac:dyDescent="0.35">
      <c r="B202" s="24">
        <v>54</v>
      </c>
      <c r="C202" s="170">
        <f t="shared" si="16"/>
        <v>0</v>
      </c>
      <c r="D202" s="24"/>
      <c r="E202" s="16">
        <f t="shared" si="14"/>
        <v>0</v>
      </c>
      <c r="F202" s="17">
        <f t="shared" si="19"/>
        <v>0</v>
      </c>
      <c r="G202" s="27" t="e">
        <f t="shared" si="17"/>
        <v>#DIV/0!</v>
      </c>
      <c r="H202" s="183" t="e">
        <f t="shared" si="18"/>
        <v>#DIV/0!</v>
      </c>
    </row>
    <row r="203" spans="2:8" x14ac:dyDescent="0.35">
      <c r="B203" s="24">
        <v>55</v>
      </c>
      <c r="C203" s="170">
        <f t="shared" si="16"/>
        <v>0</v>
      </c>
      <c r="D203" s="24"/>
      <c r="E203" s="16">
        <f t="shared" si="14"/>
        <v>0</v>
      </c>
      <c r="F203" s="17">
        <f t="shared" si="19"/>
        <v>0</v>
      </c>
      <c r="G203" s="27" t="e">
        <f t="shared" si="17"/>
        <v>#DIV/0!</v>
      </c>
      <c r="H203" s="183" t="e">
        <f t="shared" si="18"/>
        <v>#DIV/0!</v>
      </c>
    </row>
    <row r="204" spans="2:8" x14ac:dyDescent="0.35">
      <c r="B204" s="24">
        <v>56</v>
      </c>
      <c r="C204" s="170">
        <f t="shared" si="16"/>
        <v>0</v>
      </c>
      <c r="D204" s="24"/>
      <c r="E204" s="16">
        <f t="shared" si="14"/>
        <v>0</v>
      </c>
      <c r="F204" s="17">
        <f t="shared" si="19"/>
        <v>0</v>
      </c>
      <c r="G204" s="27" t="e">
        <f t="shared" si="17"/>
        <v>#DIV/0!</v>
      </c>
      <c r="H204" s="183" t="e">
        <f t="shared" si="18"/>
        <v>#DIV/0!</v>
      </c>
    </row>
    <row r="205" spans="2:8" x14ac:dyDescent="0.35">
      <c r="B205" s="24">
        <v>57</v>
      </c>
      <c r="C205" s="170">
        <f t="shared" si="16"/>
        <v>0</v>
      </c>
      <c r="D205" s="24"/>
      <c r="E205" s="16">
        <f t="shared" si="14"/>
        <v>0</v>
      </c>
      <c r="F205" s="17">
        <f t="shared" si="19"/>
        <v>0</v>
      </c>
      <c r="G205" s="27" t="e">
        <f t="shared" si="17"/>
        <v>#DIV/0!</v>
      </c>
      <c r="H205" s="183" t="e">
        <f t="shared" si="18"/>
        <v>#DIV/0!</v>
      </c>
    </row>
    <row r="206" spans="2:8" x14ac:dyDescent="0.35">
      <c r="B206" s="24">
        <v>58</v>
      </c>
      <c r="C206" s="170">
        <f t="shared" si="16"/>
        <v>0</v>
      </c>
      <c r="D206" s="24"/>
      <c r="E206" s="16">
        <f t="shared" si="14"/>
        <v>0</v>
      </c>
      <c r="F206" s="17">
        <f t="shared" si="19"/>
        <v>0</v>
      </c>
      <c r="G206" s="27" t="e">
        <f t="shared" si="17"/>
        <v>#DIV/0!</v>
      </c>
      <c r="H206" s="183" t="e">
        <f t="shared" si="18"/>
        <v>#DIV/0!</v>
      </c>
    </row>
    <row r="207" spans="2:8" x14ac:dyDescent="0.35">
      <c r="B207" s="24">
        <v>59</v>
      </c>
      <c r="C207" s="170">
        <f t="shared" si="16"/>
        <v>0</v>
      </c>
      <c r="D207" s="24"/>
      <c r="E207" s="16">
        <f t="shared" si="14"/>
        <v>0</v>
      </c>
      <c r="F207" s="17">
        <f t="shared" si="19"/>
        <v>0</v>
      </c>
      <c r="G207" s="27" t="e">
        <f t="shared" si="17"/>
        <v>#DIV/0!</v>
      </c>
      <c r="H207" s="183" t="e">
        <f t="shared" si="18"/>
        <v>#DIV/0!</v>
      </c>
    </row>
    <row r="208" spans="2:8" x14ac:dyDescent="0.35">
      <c r="B208" s="24">
        <v>60</v>
      </c>
      <c r="C208" s="170">
        <f t="shared" si="16"/>
        <v>0</v>
      </c>
      <c r="D208" s="24"/>
      <c r="E208" s="16">
        <f t="shared" si="14"/>
        <v>0</v>
      </c>
      <c r="F208" s="17">
        <f t="shared" si="19"/>
        <v>0</v>
      </c>
      <c r="G208" s="27" t="e">
        <f t="shared" si="17"/>
        <v>#DIV/0!</v>
      </c>
      <c r="H208" s="183" t="e">
        <f t="shared" si="18"/>
        <v>#DIV/0!</v>
      </c>
    </row>
    <row r="209" spans="2:9" x14ac:dyDescent="0.35">
      <c r="B209" s="24">
        <v>61</v>
      </c>
      <c r="C209" s="170">
        <f t="shared" si="16"/>
        <v>0</v>
      </c>
      <c r="D209" s="24"/>
      <c r="E209" s="16">
        <f t="shared" si="14"/>
        <v>0</v>
      </c>
      <c r="F209" s="17">
        <f t="shared" si="19"/>
        <v>0</v>
      </c>
      <c r="G209" s="27" t="e">
        <f t="shared" si="17"/>
        <v>#DIV/0!</v>
      </c>
      <c r="H209" s="183" t="e">
        <f t="shared" si="18"/>
        <v>#DIV/0!</v>
      </c>
    </row>
    <row r="210" spans="2:9" x14ac:dyDescent="0.35">
      <c r="B210" s="24">
        <v>62</v>
      </c>
      <c r="C210" s="170">
        <f t="shared" si="16"/>
        <v>0</v>
      </c>
      <c r="D210" s="24"/>
      <c r="E210" s="16">
        <f t="shared" si="14"/>
        <v>0</v>
      </c>
      <c r="F210" s="17">
        <f t="shared" si="19"/>
        <v>0</v>
      </c>
      <c r="G210" s="27" t="e">
        <f t="shared" si="17"/>
        <v>#DIV/0!</v>
      </c>
      <c r="H210" s="183" t="e">
        <f t="shared" si="18"/>
        <v>#DIV/0!</v>
      </c>
      <c r="I210" s="22"/>
    </row>
    <row r="211" spans="2:9" x14ac:dyDescent="0.35">
      <c r="B211" s="24">
        <v>63</v>
      </c>
      <c r="C211" s="170">
        <f t="shared" si="16"/>
        <v>0</v>
      </c>
      <c r="D211" s="24"/>
      <c r="E211" s="16">
        <f t="shared" si="14"/>
        <v>0</v>
      </c>
      <c r="F211" s="17">
        <f t="shared" si="19"/>
        <v>0</v>
      </c>
      <c r="G211" s="27" t="e">
        <f t="shared" si="17"/>
        <v>#DIV/0!</v>
      </c>
      <c r="H211" s="183" t="e">
        <f t="shared" si="18"/>
        <v>#DIV/0!</v>
      </c>
    </row>
    <row r="212" spans="2:9" x14ac:dyDescent="0.35">
      <c r="B212" s="24">
        <v>64</v>
      </c>
      <c r="C212" s="170">
        <f t="shared" si="16"/>
        <v>0</v>
      </c>
      <c r="D212" s="24"/>
      <c r="E212" s="16">
        <f t="shared" si="14"/>
        <v>0</v>
      </c>
      <c r="F212" s="17">
        <f t="shared" si="19"/>
        <v>0</v>
      </c>
      <c r="G212" s="27" t="e">
        <f t="shared" si="17"/>
        <v>#DIV/0!</v>
      </c>
      <c r="H212" s="183" t="e">
        <f t="shared" si="18"/>
        <v>#DIV/0!</v>
      </c>
    </row>
    <row r="213" spans="2:9" x14ac:dyDescent="0.35">
      <c r="B213" s="24">
        <v>65</v>
      </c>
      <c r="C213" s="170">
        <f t="shared" si="16"/>
        <v>0</v>
      </c>
      <c r="D213" s="24"/>
      <c r="E213" s="16">
        <f t="shared" ref="E213:E276" si="20">COUNTIF($C$5:$C$143,C213)</f>
        <v>0</v>
      </c>
      <c r="F213" s="17">
        <f t="shared" ref="F213:F244" si="21">SUMIF($C$5:$C$143,C213,$AQ$5:$AQ$143)</f>
        <v>0</v>
      </c>
      <c r="G213" s="27" t="e">
        <f t="shared" si="17"/>
        <v>#DIV/0!</v>
      </c>
      <c r="H213" s="183" t="e">
        <f t="shared" si="18"/>
        <v>#DIV/0!</v>
      </c>
    </row>
    <row r="214" spans="2:9" x14ac:dyDescent="0.35">
      <c r="B214" s="24">
        <v>66</v>
      </c>
      <c r="C214" s="170">
        <f t="shared" ref="C214:C277" si="22">C70</f>
        <v>0</v>
      </c>
      <c r="D214" s="24"/>
      <c r="E214" s="16">
        <f t="shared" si="20"/>
        <v>0</v>
      </c>
      <c r="F214" s="17">
        <f t="shared" si="21"/>
        <v>0</v>
      </c>
      <c r="G214" s="27" t="e">
        <f t="shared" ref="G214:G277" si="23">AS70</f>
        <v>#DIV/0!</v>
      </c>
      <c r="H214" s="183" t="e">
        <f t="shared" ref="H214:H277" si="24">AU70</f>
        <v>#DIV/0!</v>
      </c>
    </row>
    <row r="215" spans="2:9" x14ac:dyDescent="0.35">
      <c r="B215" s="24">
        <v>67</v>
      </c>
      <c r="C215" s="170">
        <f t="shared" si="22"/>
        <v>0</v>
      </c>
      <c r="D215" s="24"/>
      <c r="E215" s="16">
        <f t="shared" si="20"/>
        <v>0</v>
      </c>
      <c r="F215" s="17">
        <f t="shared" si="21"/>
        <v>0</v>
      </c>
      <c r="G215" s="27" t="e">
        <f t="shared" si="23"/>
        <v>#DIV/0!</v>
      </c>
      <c r="H215" s="183" t="e">
        <f t="shared" si="24"/>
        <v>#DIV/0!</v>
      </c>
    </row>
    <row r="216" spans="2:9" x14ac:dyDescent="0.35">
      <c r="B216" s="24">
        <v>68</v>
      </c>
      <c r="C216" s="170">
        <f t="shared" si="22"/>
        <v>0</v>
      </c>
      <c r="D216" s="24"/>
      <c r="E216" s="16">
        <f t="shared" si="20"/>
        <v>0</v>
      </c>
      <c r="F216" s="17">
        <f t="shared" si="21"/>
        <v>0</v>
      </c>
      <c r="G216" s="27" t="e">
        <f t="shared" si="23"/>
        <v>#DIV/0!</v>
      </c>
      <c r="H216" s="183" t="e">
        <f t="shared" si="24"/>
        <v>#DIV/0!</v>
      </c>
    </row>
    <row r="217" spans="2:9" x14ac:dyDescent="0.35">
      <c r="B217" s="24">
        <v>69</v>
      </c>
      <c r="C217" s="170">
        <f t="shared" si="22"/>
        <v>0</v>
      </c>
      <c r="D217" s="24"/>
      <c r="E217" s="16">
        <f t="shared" si="20"/>
        <v>0</v>
      </c>
      <c r="F217" s="17">
        <f t="shared" si="21"/>
        <v>0</v>
      </c>
      <c r="G217" s="27" t="e">
        <f t="shared" si="23"/>
        <v>#DIV/0!</v>
      </c>
      <c r="H217" s="183" t="e">
        <f t="shared" si="24"/>
        <v>#DIV/0!</v>
      </c>
    </row>
    <row r="218" spans="2:9" x14ac:dyDescent="0.35">
      <c r="B218" s="24">
        <v>70</v>
      </c>
      <c r="C218" s="170">
        <f t="shared" si="22"/>
        <v>0</v>
      </c>
      <c r="D218" s="24"/>
      <c r="E218" s="16">
        <f t="shared" si="20"/>
        <v>0</v>
      </c>
      <c r="F218" s="17">
        <f t="shared" si="21"/>
        <v>0</v>
      </c>
      <c r="G218" s="27" t="e">
        <f t="shared" si="23"/>
        <v>#DIV/0!</v>
      </c>
      <c r="H218" s="183" t="e">
        <f t="shared" si="24"/>
        <v>#DIV/0!</v>
      </c>
    </row>
    <row r="219" spans="2:9" x14ac:dyDescent="0.35">
      <c r="B219" s="24">
        <v>71</v>
      </c>
      <c r="C219" s="170">
        <f t="shared" si="22"/>
        <v>0</v>
      </c>
      <c r="D219" s="24"/>
      <c r="E219" s="16">
        <f t="shared" si="20"/>
        <v>0</v>
      </c>
      <c r="F219" s="17">
        <f t="shared" si="21"/>
        <v>0</v>
      </c>
      <c r="G219" s="27" t="e">
        <f t="shared" si="23"/>
        <v>#DIV/0!</v>
      </c>
      <c r="H219" s="183" t="e">
        <f t="shared" si="24"/>
        <v>#DIV/0!</v>
      </c>
    </row>
    <row r="220" spans="2:9" x14ac:dyDescent="0.35">
      <c r="B220" s="24">
        <v>72</v>
      </c>
      <c r="C220" s="170">
        <f t="shared" si="22"/>
        <v>0</v>
      </c>
      <c r="D220" s="24"/>
      <c r="E220" s="16">
        <f t="shared" si="20"/>
        <v>0</v>
      </c>
      <c r="F220" s="17">
        <f t="shared" si="21"/>
        <v>0</v>
      </c>
      <c r="G220" s="27" t="e">
        <f t="shared" si="23"/>
        <v>#DIV/0!</v>
      </c>
      <c r="H220" s="183" t="e">
        <f t="shared" si="24"/>
        <v>#DIV/0!</v>
      </c>
    </row>
    <row r="221" spans="2:9" x14ac:dyDescent="0.35">
      <c r="B221" s="24">
        <v>73</v>
      </c>
      <c r="C221" s="170">
        <f t="shared" si="22"/>
        <v>0</v>
      </c>
      <c r="D221" s="24"/>
      <c r="E221" s="16">
        <f t="shared" si="20"/>
        <v>0</v>
      </c>
      <c r="F221" s="17">
        <f t="shared" si="21"/>
        <v>0</v>
      </c>
      <c r="G221" s="27" t="e">
        <f t="shared" si="23"/>
        <v>#DIV/0!</v>
      </c>
      <c r="H221" s="183" t="e">
        <f t="shared" si="24"/>
        <v>#DIV/0!</v>
      </c>
    </row>
    <row r="222" spans="2:9" x14ac:dyDescent="0.35">
      <c r="B222" s="24">
        <v>74</v>
      </c>
      <c r="C222" s="170">
        <f t="shared" si="22"/>
        <v>0</v>
      </c>
      <c r="D222" s="24"/>
      <c r="E222" s="16">
        <f t="shared" si="20"/>
        <v>0</v>
      </c>
      <c r="F222" s="17">
        <f t="shared" si="21"/>
        <v>0</v>
      </c>
      <c r="G222" s="27" t="e">
        <f t="shared" si="23"/>
        <v>#DIV/0!</v>
      </c>
      <c r="H222" s="183" t="e">
        <f t="shared" si="24"/>
        <v>#DIV/0!</v>
      </c>
    </row>
    <row r="223" spans="2:9" x14ac:dyDescent="0.35">
      <c r="B223" s="24">
        <v>75</v>
      </c>
      <c r="C223" s="170">
        <f t="shared" si="22"/>
        <v>0</v>
      </c>
      <c r="D223" s="24"/>
      <c r="E223" s="16">
        <f t="shared" si="20"/>
        <v>0</v>
      </c>
      <c r="F223" s="17">
        <f t="shared" si="21"/>
        <v>0</v>
      </c>
      <c r="G223" s="27" t="e">
        <f t="shared" si="23"/>
        <v>#DIV/0!</v>
      </c>
      <c r="H223" s="183" t="e">
        <f t="shared" si="24"/>
        <v>#DIV/0!</v>
      </c>
    </row>
    <row r="224" spans="2:9" x14ac:dyDescent="0.35">
      <c r="B224" s="24">
        <v>76</v>
      </c>
      <c r="C224" s="170">
        <f t="shared" si="22"/>
        <v>0</v>
      </c>
      <c r="D224" s="24"/>
      <c r="E224" s="16">
        <f t="shared" si="20"/>
        <v>0</v>
      </c>
      <c r="F224" s="17">
        <f t="shared" si="21"/>
        <v>0</v>
      </c>
      <c r="G224" s="27" t="e">
        <f t="shared" si="23"/>
        <v>#DIV/0!</v>
      </c>
      <c r="H224" s="183" t="e">
        <f t="shared" si="24"/>
        <v>#DIV/0!</v>
      </c>
    </row>
    <row r="225" spans="2:8" x14ac:dyDescent="0.35">
      <c r="B225" s="24">
        <v>77</v>
      </c>
      <c r="C225" s="170">
        <f t="shared" si="22"/>
        <v>0</v>
      </c>
      <c r="D225" s="24"/>
      <c r="E225" s="16">
        <f t="shared" si="20"/>
        <v>0</v>
      </c>
      <c r="F225" s="17">
        <f t="shared" si="21"/>
        <v>0</v>
      </c>
      <c r="G225" s="27" t="e">
        <f t="shared" si="23"/>
        <v>#DIV/0!</v>
      </c>
      <c r="H225" s="183" t="e">
        <f t="shared" si="24"/>
        <v>#DIV/0!</v>
      </c>
    </row>
    <row r="226" spans="2:8" x14ac:dyDescent="0.35">
      <c r="B226" s="24">
        <v>78</v>
      </c>
      <c r="C226" s="170">
        <f t="shared" si="22"/>
        <v>0</v>
      </c>
      <c r="D226" s="24"/>
      <c r="E226" s="16">
        <f t="shared" si="20"/>
        <v>0</v>
      </c>
      <c r="F226" s="17">
        <f t="shared" si="21"/>
        <v>0</v>
      </c>
      <c r="G226" s="27" t="e">
        <f t="shared" si="23"/>
        <v>#DIV/0!</v>
      </c>
      <c r="H226" s="183" t="e">
        <f t="shared" si="24"/>
        <v>#DIV/0!</v>
      </c>
    </row>
    <row r="227" spans="2:8" x14ac:dyDescent="0.35">
      <c r="B227" s="24">
        <v>79</v>
      </c>
      <c r="C227" s="170">
        <f t="shared" si="22"/>
        <v>0</v>
      </c>
      <c r="D227" s="24"/>
      <c r="E227" s="16">
        <f t="shared" si="20"/>
        <v>0</v>
      </c>
      <c r="F227" s="17">
        <f t="shared" si="21"/>
        <v>0</v>
      </c>
      <c r="G227" s="27" t="e">
        <f t="shared" si="23"/>
        <v>#DIV/0!</v>
      </c>
      <c r="H227" s="183" t="e">
        <f t="shared" si="24"/>
        <v>#DIV/0!</v>
      </c>
    </row>
    <row r="228" spans="2:8" x14ac:dyDescent="0.35">
      <c r="B228" s="24">
        <v>80</v>
      </c>
      <c r="C228" s="170">
        <f t="shared" si="22"/>
        <v>0</v>
      </c>
      <c r="D228" s="24"/>
      <c r="E228" s="16">
        <f t="shared" si="20"/>
        <v>0</v>
      </c>
      <c r="F228" s="17">
        <f t="shared" si="21"/>
        <v>0</v>
      </c>
      <c r="G228" s="27" t="e">
        <f t="shared" si="23"/>
        <v>#DIV/0!</v>
      </c>
      <c r="H228" s="183" t="e">
        <f t="shared" si="24"/>
        <v>#DIV/0!</v>
      </c>
    </row>
    <row r="229" spans="2:8" x14ac:dyDescent="0.35">
      <c r="B229" s="24">
        <v>81</v>
      </c>
      <c r="C229" s="170">
        <f t="shared" si="22"/>
        <v>0</v>
      </c>
      <c r="D229" s="24"/>
      <c r="E229" s="16">
        <f t="shared" si="20"/>
        <v>0</v>
      </c>
      <c r="F229" s="17">
        <f t="shared" si="21"/>
        <v>0</v>
      </c>
      <c r="G229" s="27" t="e">
        <f t="shared" si="23"/>
        <v>#DIV/0!</v>
      </c>
      <c r="H229" s="183" t="e">
        <f t="shared" si="24"/>
        <v>#DIV/0!</v>
      </c>
    </row>
    <row r="230" spans="2:8" x14ac:dyDescent="0.35">
      <c r="B230" s="24">
        <v>82</v>
      </c>
      <c r="C230" s="170">
        <f t="shared" si="22"/>
        <v>0</v>
      </c>
      <c r="D230" s="24"/>
      <c r="E230" s="16">
        <f t="shared" si="20"/>
        <v>0</v>
      </c>
      <c r="F230" s="17">
        <f t="shared" si="21"/>
        <v>0</v>
      </c>
      <c r="G230" s="27" t="e">
        <f t="shared" si="23"/>
        <v>#DIV/0!</v>
      </c>
      <c r="H230" s="183" t="e">
        <f t="shared" si="24"/>
        <v>#DIV/0!</v>
      </c>
    </row>
    <row r="231" spans="2:8" x14ac:dyDescent="0.35">
      <c r="B231" s="24">
        <v>83</v>
      </c>
      <c r="C231" s="170">
        <f t="shared" si="22"/>
        <v>0</v>
      </c>
      <c r="D231" s="24"/>
      <c r="E231" s="16">
        <f t="shared" si="20"/>
        <v>0</v>
      </c>
      <c r="F231" s="17">
        <f t="shared" si="21"/>
        <v>0</v>
      </c>
      <c r="G231" s="27" t="e">
        <f t="shared" si="23"/>
        <v>#DIV/0!</v>
      </c>
      <c r="H231" s="183" t="e">
        <f t="shared" si="24"/>
        <v>#DIV/0!</v>
      </c>
    </row>
    <row r="232" spans="2:8" x14ac:dyDescent="0.35">
      <c r="B232" s="24">
        <v>84</v>
      </c>
      <c r="C232" s="170">
        <f t="shared" si="22"/>
        <v>0</v>
      </c>
      <c r="D232" s="24"/>
      <c r="E232" s="16">
        <f t="shared" si="20"/>
        <v>0</v>
      </c>
      <c r="F232" s="17">
        <f t="shared" si="21"/>
        <v>0</v>
      </c>
      <c r="G232" s="27" t="e">
        <f t="shared" si="23"/>
        <v>#DIV/0!</v>
      </c>
      <c r="H232" s="183" t="e">
        <f t="shared" si="24"/>
        <v>#DIV/0!</v>
      </c>
    </row>
    <row r="233" spans="2:8" x14ac:dyDescent="0.35">
      <c r="B233" s="24">
        <v>85</v>
      </c>
      <c r="C233" s="170">
        <f t="shared" si="22"/>
        <v>0</v>
      </c>
      <c r="D233" s="24"/>
      <c r="E233" s="16">
        <f t="shared" si="20"/>
        <v>0</v>
      </c>
      <c r="F233" s="17">
        <f t="shared" si="21"/>
        <v>0</v>
      </c>
      <c r="G233" s="27" t="e">
        <f t="shared" si="23"/>
        <v>#DIV/0!</v>
      </c>
      <c r="H233" s="183" t="e">
        <f t="shared" si="24"/>
        <v>#DIV/0!</v>
      </c>
    </row>
    <row r="234" spans="2:8" x14ac:dyDescent="0.35">
      <c r="B234" s="24">
        <v>86</v>
      </c>
      <c r="C234" s="170">
        <f t="shared" si="22"/>
        <v>0</v>
      </c>
      <c r="D234" s="24"/>
      <c r="E234" s="16">
        <f t="shared" si="20"/>
        <v>0</v>
      </c>
      <c r="F234" s="17">
        <f t="shared" si="21"/>
        <v>0</v>
      </c>
      <c r="G234" s="27" t="e">
        <f t="shared" si="23"/>
        <v>#DIV/0!</v>
      </c>
      <c r="H234" s="183" t="e">
        <f t="shared" si="24"/>
        <v>#DIV/0!</v>
      </c>
    </row>
    <row r="235" spans="2:8" x14ac:dyDescent="0.35">
      <c r="B235" s="24">
        <v>87</v>
      </c>
      <c r="C235" s="170">
        <f t="shared" si="22"/>
        <v>0</v>
      </c>
      <c r="D235" s="24"/>
      <c r="E235" s="16">
        <f t="shared" si="20"/>
        <v>0</v>
      </c>
      <c r="F235" s="17">
        <f t="shared" si="21"/>
        <v>0</v>
      </c>
      <c r="G235" s="27" t="e">
        <f t="shared" si="23"/>
        <v>#DIV/0!</v>
      </c>
      <c r="H235" s="183" t="e">
        <f t="shared" si="24"/>
        <v>#DIV/0!</v>
      </c>
    </row>
    <row r="236" spans="2:8" x14ac:dyDescent="0.35">
      <c r="B236" s="24">
        <v>88</v>
      </c>
      <c r="C236" s="170">
        <f t="shared" si="22"/>
        <v>0</v>
      </c>
      <c r="D236" s="24"/>
      <c r="E236" s="16">
        <f t="shared" si="20"/>
        <v>0</v>
      </c>
      <c r="F236" s="17">
        <f t="shared" si="21"/>
        <v>0</v>
      </c>
      <c r="G236" s="27" t="e">
        <f t="shared" si="23"/>
        <v>#DIV/0!</v>
      </c>
      <c r="H236" s="183" t="e">
        <f t="shared" si="24"/>
        <v>#DIV/0!</v>
      </c>
    </row>
    <row r="237" spans="2:8" x14ac:dyDescent="0.35">
      <c r="B237" s="24">
        <v>89</v>
      </c>
      <c r="C237" s="170">
        <f t="shared" si="22"/>
        <v>0</v>
      </c>
      <c r="D237" s="24"/>
      <c r="E237" s="16">
        <f t="shared" si="20"/>
        <v>0</v>
      </c>
      <c r="F237" s="17">
        <f t="shared" si="21"/>
        <v>0</v>
      </c>
      <c r="G237" s="27" t="e">
        <f t="shared" si="23"/>
        <v>#DIV/0!</v>
      </c>
      <c r="H237" s="183" t="e">
        <f t="shared" si="24"/>
        <v>#DIV/0!</v>
      </c>
    </row>
    <row r="238" spans="2:8" x14ac:dyDescent="0.35">
      <c r="B238" s="24">
        <v>90</v>
      </c>
      <c r="C238" s="170">
        <f t="shared" si="22"/>
        <v>0</v>
      </c>
      <c r="D238" s="24"/>
      <c r="E238" s="16">
        <f t="shared" si="20"/>
        <v>0</v>
      </c>
      <c r="F238" s="17">
        <f t="shared" si="21"/>
        <v>0</v>
      </c>
      <c r="G238" s="27" t="e">
        <f t="shared" si="23"/>
        <v>#DIV/0!</v>
      </c>
      <c r="H238" s="183" t="e">
        <f t="shared" si="24"/>
        <v>#DIV/0!</v>
      </c>
    </row>
    <row r="239" spans="2:8" x14ac:dyDescent="0.35">
      <c r="B239" s="24">
        <v>91</v>
      </c>
      <c r="C239" s="170">
        <f t="shared" si="22"/>
        <v>0</v>
      </c>
      <c r="D239" s="24"/>
      <c r="E239" s="16">
        <f t="shared" si="20"/>
        <v>0</v>
      </c>
      <c r="F239" s="17">
        <f t="shared" si="21"/>
        <v>0</v>
      </c>
      <c r="G239" s="27" t="e">
        <f t="shared" si="23"/>
        <v>#DIV/0!</v>
      </c>
      <c r="H239" s="183" t="e">
        <f t="shared" si="24"/>
        <v>#DIV/0!</v>
      </c>
    </row>
    <row r="240" spans="2:8" x14ac:dyDescent="0.35">
      <c r="B240" s="24">
        <v>92</v>
      </c>
      <c r="C240" s="170">
        <f t="shared" si="22"/>
        <v>0</v>
      </c>
      <c r="D240" s="24"/>
      <c r="E240" s="16">
        <f t="shared" si="20"/>
        <v>0</v>
      </c>
      <c r="F240" s="17">
        <f t="shared" si="21"/>
        <v>0</v>
      </c>
      <c r="G240" s="27" t="e">
        <f t="shared" si="23"/>
        <v>#DIV/0!</v>
      </c>
      <c r="H240" s="183" t="e">
        <f t="shared" si="24"/>
        <v>#DIV/0!</v>
      </c>
    </row>
    <row r="241" spans="2:8" x14ac:dyDescent="0.35">
      <c r="B241" s="24">
        <v>93</v>
      </c>
      <c r="C241" s="170">
        <f t="shared" si="22"/>
        <v>0</v>
      </c>
      <c r="D241" s="24"/>
      <c r="E241" s="16">
        <f t="shared" si="20"/>
        <v>0</v>
      </c>
      <c r="F241" s="17">
        <f t="shared" si="21"/>
        <v>0</v>
      </c>
      <c r="G241" s="27" t="e">
        <f t="shared" si="23"/>
        <v>#DIV/0!</v>
      </c>
      <c r="H241" s="183" t="e">
        <f t="shared" si="24"/>
        <v>#DIV/0!</v>
      </c>
    </row>
    <row r="242" spans="2:8" x14ac:dyDescent="0.35">
      <c r="B242" s="24">
        <v>94</v>
      </c>
      <c r="C242" s="170">
        <f t="shared" si="22"/>
        <v>0</v>
      </c>
      <c r="D242" s="24"/>
      <c r="E242" s="16">
        <f t="shared" si="20"/>
        <v>0</v>
      </c>
      <c r="F242" s="17">
        <f t="shared" si="21"/>
        <v>0</v>
      </c>
      <c r="G242" s="27" t="e">
        <f t="shared" si="23"/>
        <v>#DIV/0!</v>
      </c>
      <c r="H242" s="183" t="e">
        <f t="shared" si="24"/>
        <v>#DIV/0!</v>
      </c>
    </row>
    <row r="243" spans="2:8" x14ac:dyDescent="0.35">
      <c r="B243" s="24">
        <v>95</v>
      </c>
      <c r="C243" s="170">
        <f t="shared" si="22"/>
        <v>0</v>
      </c>
      <c r="D243" s="24"/>
      <c r="E243" s="16">
        <f t="shared" si="20"/>
        <v>0</v>
      </c>
      <c r="F243" s="17">
        <f t="shared" si="21"/>
        <v>0</v>
      </c>
      <c r="G243" s="27" t="e">
        <f t="shared" si="23"/>
        <v>#DIV/0!</v>
      </c>
      <c r="H243" s="183" t="e">
        <f t="shared" si="24"/>
        <v>#DIV/0!</v>
      </c>
    </row>
    <row r="244" spans="2:8" x14ac:dyDescent="0.35">
      <c r="B244" s="24">
        <v>96</v>
      </c>
      <c r="C244" s="170">
        <f t="shared" si="22"/>
        <v>0</v>
      </c>
      <c r="D244" s="24"/>
      <c r="E244" s="16">
        <f t="shared" si="20"/>
        <v>0</v>
      </c>
      <c r="F244" s="17">
        <f t="shared" si="21"/>
        <v>0</v>
      </c>
      <c r="G244" s="27" t="e">
        <f t="shared" si="23"/>
        <v>#DIV/0!</v>
      </c>
      <c r="H244" s="183" t="e">
        <f t="shared" si="24"/>
        <v>#DIV/0!</v>
      </c>
    </row>
    <row r="245" spans="2:8" x14ac:dyDescent="0.35">
      <c r="B245" s="24">
        <v>97</v>
      </c>
      <c r="C245" s="170">
        <f t="shared" si="22"/>
        <v>0</v>
      </c>
      <c r="D245" s="24"/>
      <c r="E245" s="16">
        <f t="shared" si="20"/>
        <v>0</v>
      </c>
      <c r="F245" s="17">
        <f t="shared" ref="F245:F276" si="25">SUMIF($C$5:$C$143,C245,$AQ$5:$AQ$143)</f>
        <v>0</v>
      </c>
      <c r="G245" s="27" t="e">
        <f t="shared" si="23"/>
        <v>#DIV/0!</v>
      </c>
      <c r="H245" s="183" t="e">
        <f t="shared" si="24"/>
        <v>#DIV/0!</v>
      </c>
    </row>
    <row r="246" spans="2:8" x14ac:dyDescent="0.35">
      <c r="B246" s="24">
        <v>98</v>
      </c>
      <c r="C246" s="170">
        <f t="shared" si="22"/>
        <v>0</v>
      </c>
      <c r="D246" s="24"/>
      <c r="E246" s="16">
        <f t="shared" si="20"/>
        <v>0</v>
      </c>
      <c r="F246" s="17">
        <f t="shared" si="25"/>
        <v>0</v>
      </c>
      <c r="G246" s="27" t="e">
        <f t="shared" si="23"/>
        <v>#DIV/0!</v>
      </c>
      <c r="H246" s="183" t="e">
        <f t="shared" si="24"/>
        <v>#DIV/0!</v>
      </c>
    </row>
    <row r="247" spans="2:8" x14ac:dyDescent="0.35">
      <c r="B247" s="24">
        <v>99</v>
      </c>
      <c r="C247" s="170">
        <f t="shared" si="22"/>
        <v>0</v>
      </c>
      <c r="D247" s="24"/>
      <c r="E247" s="16">
        <f t="shared" si="20"/>
        <v>0</v>
      </c>
      <c r="F247" s="17">
        <f t="shared" si="25"/>
        <v>0</v>
      </c>
      <c r="G247" s="27" t="e">
        <f t="shared" si="23"/>
        <v>#DIV/0!</v>
      </c>
      <c r="H247" s="183" t="e">
        <f t="shared" si="24"/>
        <v>#DIV/0!</v>
      </c>
    </row>
    <row r="248" spans="2:8" x14ac:dyDescent="0.35">
      <c r="B248" s="24">
        <v>100</v>
      </c>
      <c r="C248" s="170">
        <f t="shared" si="22"/>
        <v>0</v>
      </c>
      <c r="D248" s="24"/>
      <c r="E248" s="16">
        <f t="shared" si="20"/>
        <v>0</v>
      </c>
      <c r="F248" s="17">
        <f t="shared" si="25"/>
        <v>0</v>
      </c>
      <c r="G248" s="27" t="e">
        <f t="shared" si="23"/>
        <v>#DIV/0!</v>
      </c>
      <c r="H248" s="183" t="e">
        <f t="shared" si="24"/>
        <v>#DIV/0!</v>
      </c>
    </row>
    <row r="249" spans="2:8" x14ac:dyDescent="0.35">
      <c r="B249" s="24">
        <v>101</v>
      </c>
      <c r="C249" s="170">
        <f t="shared" si="22"/>
        <v>0</v>
      </c>
      <c r="D249" s="24"/>
      <c r="E249" s="16">
        <f t="shared" si="20"/>
        <v>0</v>
      </c>
      <c r="F249" s="17">
        <f t="shared" si="25"/>
        <v>0</v>
      </c>
      <c r="G249" s="27" t="e">
        <f t="shared" si="23"/>
        <v>#DIV/0!</v>
      </c>
      <c r="H249" s="183" t="e">
        <f t="shared" si="24"/>
        <v>#DIV/0!</v>
      </c>
    </row>
    <row r="250" spans="2:8" x14ac:dyDescent="0.35">
      <c r="B250" s="24">
        <v>102</v>
      </c>
      <c r="C250" s="170">
        <f t="shared" si="22"/>
        <v>0</v>
      </c>
      <c r="D250" s="24"/>
      <c r="E250" s="16">
        <f t="shared" si="20"/>
        <v>0</v>
      </c>
      <c r="F250" s="17">
        <f t="shared" si="25"/>
        <v>0</v>
      </c>
      <c r="G250" s="27" t="e">
        <f t="shared" si="23"/>
        <v>#DIV/0!</v>
      </c>
      <c r="H250" s="183" t="e">
        <f t="shared" si="24"/>
        <v>#DIV/0!</v>
      </c>
    </row>
    <row r="251" spans="2:8" x14ac:dyDescent="0.35">
      <c r="B251" s="24">
        <v>103</v>
      </c>
      <c r="C251" s="170">
        <f t="shared" si="22"/>
        <v>0</v>
      </c>
      <c r="D251" s="24"/>
      <c r="E251" s="16">
        <f t="shared" si="20"/>
        <v>0</v>
      </c>
      <c r="F251" s="17">
        <f t="shared" si="25"/>
        <v>0</v>
      </c>
      <c r="G251" s="27" t="e">
        <f t="shared" si="23"/>
        <v>#DIV/0!</v>
      </c>
      <c r="H251" s="183" t="e">
        <f t="shared" si="24"/>
        <v>#DIV/0!</v>
      </c>
    </row>
    <row r="252" spans="2:8" x14ac:dyDescent="0.35">
      <c r="B252" s="24">
        <v>104</v>
      </c>
      <c r="C252" s="170">
        <f t="shared" si="22"/>
        <v>0</v>
      </c>
      <c r="D252" s="24"/>
      <c r="E252" s="16">
        <f t="shared" si="20"/>
        <v>0</v>
      </c>
      <c r="F252" s="17">
        <f t="shared" si="25"/>
        <v>0</v>
      </c>
      <c r="G252" s="27" t="e">
        <f t="shared" si="23"/>
        <v>#DIV/0!</v>
      </c>
      <c r="H252" s="183" t="e">
        <f t="shared" si="24"/>
        <v>#DIV/0!</v>
      </c>
    </row>
    <row r="253" spans="2:8" x14ac:dyDescent="0.35">
      <c r="B253" s="24">
        <v>105</v>
      </c>
      <c r="C253" s="170">
        <f t="shared" si="22"/>
        <v>0</v>
      </c>
      <c r="D253" s="24"/>
      <c r="E253" s="16">
        <f t="shared" si="20"/>
        <v>0</v>
      </c>
      <c r="F253" s="17">
        <f t="shared" si="25"/>
        <v>0</v>
      </c>
      <c r="G253" s="27" t="e">
        <f t="shared" si="23"/>
        <v>#DIV/0!</v>
      </c>
      <c r="H253" s="183" t="e">
        <f t="shared" si="24"/>
        <v>#DIV/0!</v>
      </c>
    </row>
    <row r="254" spans="2:8" x14ac:dyDescent="0.35">
      <c r="B254" s="24">
        <v>106</v>
      </c>
      <c r="C254" s="170">
        <f t="shared" si="22"/>
        <v>0</v>
      </c>
      <c r="D254" s="24"/>
      <c r="E254" s="16">
        <f t="shared" si="20"/>
        <v>0</v>
      </c>
      <c r="F254" s="17">
        <f t="shared" si="25"/>
        <v>0</v>
      </c>
      <c r="G254" s="27" t="e">
        <f t="shared" si="23"/>
        <v>#DIV/0!</v>
      </c>
      <c r="H254" s="183" t="e">
        <f t="shared" si="24"/>
        <v>#DIV/0!</v>
      </c>
    </row>
    <row r="255" spans="2:8" x14ac:dyDescent="0.35">
      <c r="B255" s="24">
        <v>107</v>
      </c>
      <c r="C255" s="170">
        <f t="shared" si="22"/>
        <v>0</v>
      </c>
      <c r="D255" s="24"/>
      <c r="E255" s="16">
        <f t="shared" si="20"/>
        <v>0</v>
      </c>
      <c r="F255" s="17">
        <f t="shared" si="25"/>
        <v>0</v>
      </c>
      <c r="G255" s="27" t="e">
        <f t="shared" si="23"/>
        <v>#DIV/0!</v>
      </c>
      <c r="H255" s="183" t="e">
        <f t="shared" si="24"/>
        <v>#DIV/0!</v>
      </c>
    </row>
    <row r="256" spans="2:8" x14ac:dyDescent="0.35">
      <c r="B256" s="24">
        <v>108</v>
      </c>
      <c r="C256" s="170">
        <f t="shared" si="22"/>
        <v>0</v>
      </c>
      <c r="D256" s="24"/>
      <c r="E256" s="16">
        <f t="shared" si="20"/>
        <v>0</v>
      </c>
      <c r="F256" s="17">
        <f t="shared" si="25"/>
        <v>0</v>
      </c>
      <c r="G256" s="27" t="e">
        <f t="shared" si="23"/>
        <v>#DIV/0!</v>
      </c>
      <c r="H256" s="183" t="e">
        <f t="shared" si="24"/>
        <v>#DIV/0!</v>
      </c>
    </row>
    <row r="257" spans="2:8" x14ac:dyDescent="0.35">
      <c r="B257" s="24">
        <v>109</v>
      </c>
      <c r="C257" s="170">
        <f t="shared" si="22"/>
        <v>0</v>
      </c>
      <c r="D257" s="24"/>
      <c r="E257" s="16">
        <f t="shared" si="20"/>
        <v>0</v>
      </c>
      <c r="F257" s="17">
        <f t="shared" si="25"/>
        <v>0</v>
      </c>
      <c r="G257" s="27" t="e">
        <f t="shared" si="23"/>
        <v>#DIV/0!</v>
      </c>
      <c r="H257" s="183" t="e">
        <f t="shared" si="24"/>
        <v>#DIV/0!</v>
      </c>
    </row>
    <row r="258" spans="2:8" x14ac:dyDescent="0.35">
      <c r="B258" s="24">
        <v>110</v>
      </c>
      <c r="C258" s="170">
        <f t="shared" si="22"/>
        <v>0</v>
      </c>
      <c r="D258" s="24"/>
      <c r="E258" s="16">
        <f t="shared" si="20"/>
        <v>0</v>
      </c>
      <c r="F258" s="17">
        <f t="shared" si="25"/>
        <v>0</v>
      </c>
      <c r="G258" s="27" t="e">
        <f t="shared" si="23"/>
        <v>#DIV/0!</v>
      </c>
      <c r="H258" s="183" t="e">
        <f t="shared" si="24"/>
        <v>#DIV/0!</v>
      </c>
    </row>
    <row r="259" spans="2:8" x14ac:dyDescent="0.35">
      <c r="B259" s="24">
        <v>111</v>
      </c>
      <c r="C259" s="170">
        <f t="shared" si="22"/>
        <v>0</v>
      </c>
      <c r="D259" s="24"/>
      <c r="E259" s="16">
        <f t="shared" si="20"/>
        <v>0</v>
      </c>
      <c r="F259" s="17">
        <f t="shared" si="25"/>
        <v>0</v>
      </c>
      <c r="G259" s="27" t="e">
        <f t="shared" si="23"/>
        <v>#DIV/0!</v>
      </c>
      <c r="H259" s="183" t="e">
        <f t="shared" si="24"/>
        <v>#DIV/0!</v>
      </c>
    </row>
    <row r="260" spans="2:8" x14ac:dyDescent="0.35">
      <c r="B260" s="24">
        <v>112</v>
      </c>
      <c r="C260" s="170">
        <f t="shared" si="22"/>
        <v>0</v>
      </c>
      <c r="D260" s="24"/>
      <c r="E260" s="16">
        <f t="shared" si="20"/>
        <v>0</v>
      </c>
      <c r="F260" s="17">
        <f t="shared" si="25"/>
        <v>0</v>
      </c>
      <c r="G260" s="27" t="e">
        <f t="shared" si="23"/>
        <v>#DIV/0!</v>
      </c>
      <c r="H260" s="183" t="e">
        <f t="shared" si="24"/>
        <v>#DIV/0!</v>
      </c>
    </row>
    <row r="261" spans="2:8" x14ac:dyDescent="0.35">
      <c r="B261" s="24">
        <v>113</v>
      </c>
      <c r="C261" s="170">
        <f t="shared" si="22"/>
        <v>0</v>
      </c>
      <c r="D261" s="24"/>
      <c r="E261" s="16">
        <f t="shared" si="20"/>
        <v>0</v>
      </c>
      <c r="F261" s="17">
        <f t="shared" si="25"/>
        <v>0</v>
      </c>
      <c r="G261" s="27" t="e">
        <f t="shared" si="23"/>
        <v>#DIV/0!</v>
      </c>
      <c r="H261" s="183" t="e">
        <f t="shared" si="24"/>
        <v>#DIV/0!</v>
      </c>
    </row>
    <row r="262" spans="2:8" x14ac:dyDescent="0.35">
      <c r="B262" s="24">
        <v>114</v>
      </c>
      <c r="C262" s="170">
        <f t="shared" si="22"/>
        <v>0</v>
      </c>
      <c r="D262" s="24"/>
      <c r="E262" s="16">
        <f t="shared" si="20"/>
        <v>0</v>
      </c>
      <c r="F262" s="17">
        <f t="shared" si="25"/>
        <v>0</v>
      </c>
      <c r="G262" s="27" t="e">
        <f t="shared" si="23"/>
        <v>#DIV/0!</v>
      </c>
      <c r="H262" s="183" t="e">
        <f t="shared" si="24"/>
        <v>#DIV/0!</v>
      </c>
    </row>
    <row r="263" spans="2:8" x14ac:dyDescent="0.35">
      <c r="B263" s="24">
        <v>115</v>
      </c>
      <c r="C263" s="170">
        <f t="shared" si="22"/>
        <v>0</v>
      </c>
      <c r="D263" s="24"/>
      <c r="E263" s="16">
        <f t="shared" si="20"/>
        <v>0</v>
      </c>
      <c r="F263" s="17">
        <f t="shared" si="25"/>
        <v>0</v>
      </c>
      <c r="G263" s="27" t="e">
        <f t="shared" si="23"/>
        <v>#DIV/0!</v>
      </c>
      <c r="H263" s="183" t="e">
        <f t="shared" si="24"/>
        <v>#DIV/0!</v>
      </c>
    </row>
    <row r="264" spans="2:8" x14ac:dyDescent="0.35">
      <c r="B264" s="24">
        <v>116</v>
      </c>
      <c r="C264" s="170">
        <f t="shared" si="22"/>
        <v>0</v>
      </c>
      <c r="D264" s="24"/>
      <c r="E264" s="16">
        <f t="shared" si="20"/>
        <v>0</v>
      </c>
      <c r="F264" s="17">
        <f t="shared" si="25"/>
        <v>0</v>
      </c>
      <c r="G264" s="27" t="e">
        <f t="shared" si="23"/>
        <v>#DIV/0!</v>
      </c>
      <c r="H264" s="183" t="e">
        <f t="shared" si="24"/>
        <v>#DIV/0!</v>
      </c>
    </row>
    <row r="265" spans="2:8" x14ac:dyDescent="0.35">
      <c r="B265" s="24">
        <v>117</v>
      </c>
      <c r="C265" s="170">
        <f t="shared" si="22"/>
        <v>0</v>
      </c>
      <c r="D265" s="24"/>
      <c r="E265" s="16">
        <f t="shared" si="20"/>
        <v>0</v>
      </c>
      <c r="F265" s="17">
        <f t="shared" si="25"/>
        <v>0</v>
      </c>
      <c r="G265" s="27" t="e">
        <f t="shared" si="23"/>
        <v>#DIV/0!</v>
      </c>
      <c r="H265" s="183" t="e">
        <f t="shared" si="24"/>
        <v>#DIV/0!</v>
      </c>
    </row>
    <row r="266" spans="2:8" x14ac:dyDescent="0.35">
      <c r="B266" s="24">
        <v>118</v>
      </c>
      <c r="C266" s="170">
        <f t="shared" si="22"/>
        <v>0</v>
      </c>
      <c r="D266" s="24"/>
      <c r="E266" s="16">
        <f t="shared" si="20"/>
        <v>0</v>
      </c>
      <c r="F266" s="17">
        <f t="shared" si="25"/>
        <v>0</v>
      </c>
      <c r="G266" s="27" t="e">
        <f t="shared" si="23"/>
        <v>#DIV/0!</v>
      </c>
      <c r="H266" s="183" t="e">
        <f t="shared" si="24"/>
        <v>#DIV/0!</v>
      </c>
    </row>
    <row r="267" spans="2:8" x14ac:dyDescent="0.35">
      <c r="B267" s="24">
        <v>119</v>
      </c>
      <c r="C267" s="170">
        <f t="shared" si="22"/>
        <v>0</v>
      </c>
      <c r="D267" s="24"/>
      <c r="E267" s="16">
        <f t="shared" si="20"/>
        <v>0</v>
      </c>
      <c r="F267" s="17">
        <f t="shared" si="25"/>
        <v>0</v>
      </c>
      <c r="G267" s="27" t="e">
        <f t="shared" si="23"/>
        <v>#DIV/0!</v>
      </c>
      <c r="H267" s="183" t="e">
        <f t="shared" si="24"/>
        <v>#DIV/0!</v>
      </c>
    </row>
    <row r="268" spans="2:8" x14ac:dyDescent="0.35">
      <c r="B268" s="24">
        <v>120</v>
      </c>
      <c r="C268" s="170">
        <f t="shared" si="22"/>
        <v>0</v>
      </c>
      <c r="D268" s="24"/>
      <c r="E268" s="16">
        <f t="shared" si="20"/>
        <v>0</v>
      </c>
      <c r="F268" s="17">
        <f t="shared" si="25"/>
        <v>0</v>
      </c>
      <c r="G268" s="27" t="e">
        <f t="shared" si="23"/>
        <v>#DIV/0!</v>
      </c>
      <c r="H268" s="183" t="e">
        <f t="shared" si="24"/>
        <v>#DIV/0!</v>
      </c>
    </row>
    <row r="269" spans="2:8" x14ac:dyDescent="0.35">
      <c r="B269" s="24">
        <v>121</v>
      </c>
      <c r="C269" s="170">
        <f t="shared" si="22"/>
        <v>0</v>
      </c>
      <c r="D269" s="24"/>
      <c r="E269" s="16">
        <f t="shared" si="20"/>
        <v>0</v>
      </c>
      <c r="F269" s="17">
        <f t="shared" si="25"/>
        <v>0</v>
      </c>
      <c r="G269" s="27" t="e">
        <f t="shared" si="23"/>
        <v>#DIV/0!</v>
      </c>
      <c r="H269" s="183" t="e">
        <f t="shared" si="24"/>
        <v>#DIV/0!</v>
      </c>
    </row>
    <row r="270" spans="2:8" x14ac:dyDescent="0.35">
      <c r="B270" s="24">
        <v>122</v>
      </c>
      <c r="C270" s="170">
        <f t="shared" si="22"/>
        <v>0</v>
      </c>
      <c r="D270" s="24"/>
      <c r="E270" s="16">
        <f t="shared" si="20"/>
        <v>0</v>
      </c>
      <c r="F270" s="17">
        <f t="shared" si="25"/>
        <v>0</v>
      </c>
      <c r="G270" s="27" t="e">
        <f t="shared" si="23"/>
        <v>#DIV/0!</v>
      </c>
      <c r="H270" s="183" t="e">
        <f t="shared" si="24"/>
        <v>#DIV/0!</v>
      </c>
    </row>
    <row r="271" spans="2:8" x14ac:dyDescent="0.35">
      <c r="B271" s="24">
        <v>123</v>
      </c>
      <c r="C271" s="170">
        <f t="shared" si="22"/>
        <v>0</v>
      </c>
      <c r="D271" s="24"/>
      <c r="E271" s="16">
        <f t="shared" si="20"/>
        <v>0</v>
      </c>
      <c r="F271" s="17">
        <f t="shared" si="25"/>
        <v>0</v>
      </c>
      <c r="G271" s="27" t="e">
        <f t="shared" si="23"/>
        <v>#DIV/0!</v>
      </c>
      <c r="H271" s="183" t="e">
        <f t="shared" si="24"/>
        <v>#DIV/0!</v>
      </c>
    </row>
    <row r="272" spans="2:8" x14ac:dyDescent="0.35">
      <c r="B272" s="24">
        <v>124</v>
      </c>
      <c r="C272" s="170">
        <f t="shared" si="22"/>
        <v>0</v>
      </c>
      <c r="D272" s="24"/>
      <c r="E272" s="16">
        <f t="shared" si="20"/>
        <v>0</v>
      </c>
      <c r="F272" s="17">
        <f t="shared" si="25"/>
        <v>0</v>
      </c>
      <c r="G272" s="27" t="e">
        <f t="shared" si="23"/>
        <v>#DIV/0!</v>
      </c>
      <c r="H272" s="183" t="e">
        <f t="shared" si="24"/>
        <v>#DIV/0!</v>
      </c>
    </row>
    <row r="273" spans="2:8" x14ac:dyDescent="0.35">
      <c r="B273" s="24">
        <v>125</v>
      </c>
      <c r="C273" s="170">
        <f t="shared" si="22"/>
        <v>0</v>
      </c>
      <c r="D273" s="24"/>
      <c r="E273" s="16">
        <f t="shared" si="20"/>
        <v>0</v>
      </c>
      <c r="F273" s="17">
        <f t="shared" si="25"/>
        <v>0</v>
      </c>
      <c r="G273" s="27" t="e">
        <f t="shared" si="23"/>
        <v>#DIV/0!</v>
      </c>
      <c r="H273" s="183" t="e">
        <f t="shared" si="24"/>
        <v>#DIV/0!</v>
      </c>
    </row>
    <row r="274" spans="2:8" x14ac:dyDescent="0.35">
      <c r="B274" s="24">
        <v>126</v>
      </c>
      <c r="C274" s="170">
        <f t="shared" si="22"/>
        <v>0</v>
      </c>
      <c r="D274" s="24"/>
      <c r="E274" s="16">
        <f t="shared" si="20"/>
        <v>0</v>
      </c>
      <c r="F274" s="17">
        <f t="shared" si="25"/>
        <v>0</v>
      </c>
      <c r="G274" s="27" t="e">
        <f t="shared" si="23"/>
        <v>#DIV/0!</v>
      </c>
      <c r="H274" s="183" t="e">
        <f t="shared" si="24"/>
        <v>#DIV/0!</v>
      </c>
    </row>
    <row r="275" spans="2:8" x14ac:dyDescent="0.35">
      <c r="B275" s="24">
        <v>127</v>
      </c>
      <c r="C275" s="170">
        <f t="shared" si="22"/>
        <v>0</v>
      </c>
      <c r="D275" s="24"/>
      <c r="E275" s="16">
        <f t="shared" si="20"/>
        <v>0</v>
      </c>
      <c r="F275" s="17">
        <f t="shared" si="25"/>
        <v>0</v>
      </c>
      <c r="G275" s="27" t="e">
        <f t="shared" si="23"/>
        <v>#DIV/0!</v>
      </c>
      <c r="H275" s="183" t="e">
        <f t="shared" si="24"/>
        <v>#DIV/0!</v>
      </c>
    </row>
    <row r="276" spans="2:8" x14ac:dyDescent="0.35">
      <c r="B276" s="24">
        <v>128</v>
      </c>
      <c r="C276" s="170">
        <f t="shared" si="22"/>
        <v>0</v>
      </c>
      <c r="D276" s="24"/>
      <c r="E276" s="16">
        <f t="shared" si="20"/>
        <v>0</v>
      </c>
      <c r="F276" s="17">
        <f t="shared" si="25"/>
        <v>0</v>
      </c>
      <c r="G276" s="27" t="e">
        <f t="shared" si="23"/>
        <v>#DIV/0!</v>
      </c>
      <c r="H276" s="183" t="e">
        <f t="shared" si="24"/>
        <v>#DIV/0!</v>
      </c>
    </row>
    <row r="277" spans="2:8" x14ac:dyDescent="0.35">
      <c r="B277" s="24">
        <v>129</v>
      </c>
      <c r="C277" s="170">
        <f t="shared" si="22"/>
        <v>0</v>
      </c>
      <c r="D277" s="24"/>
      <c r="E277" s="16">
        <f t="shared" ref="E277:E282" si="26">COUNTIF($C$5:$C$143,C277)</f>
        <v>0</v>
      </c>
      <c r="F277" s="17">
        <f t="shared" ref="F277:F283" si="27">SUMIF($C$5:$C$143,C277,$AQ$5:$AQ$143)</f>
        <v>0</v>
      </c>
      <c r="G277" s="27" t="e">
        <f t="shared" si="23"/>
        <v>#DIV/0!</v>
      </c>
      <c r="H277" s="183" t="e">
        <f t="shared" si="24"/>
        <v>#DIV/0!</v>
      </c>
    </row>
    <row r="278" spans="2:8" x14ac:dyDescent="0.35">
      <c r="B278" s="24">
        <v>130</v>
      </c>
      <c r="C278" s="170">
        <f t="shared" ref="C278:C283" si="28">C134</f>
        <v>0</v>
      </c>
      <c r="D278" s="24"/>
      <c r="E278" s="16">
        <f t="shared" si="26"/>
        <v>0</v>
      </c>
      <c r="F278" s="17">
        <f t="shared" si="27"/>
        <v>0</v>
      </c>
      <c r="G278" s="27" t="e">
        <f t="shared" ref="G278:G283" si="29">AS134</f>
        <v>#DIV/0!</v>
      </c>
      <c r="H278" s="183" t="e">
        <f t="shared" ref="H278:H283" si="30">AU134</f>
        <v>#DIV/0!</v>
      </c>
    </row>
    <row r="279" spans="2:8" x14ac:dyDescent="0.35">
      <c r="B279" s="24">
        <v>131</v>
      </c>
      <c r="C279" s="170">
        <f t="shared" si="28"/>
        <v>0</v>
      </c>
      <c r="D279" s="24"/>
      <c r="E279" s="16">
        <f t="shared" si="26"/>
        <v>0</v>
      </c>
      <c r="F279" s="17">
        <f t="shared" si="27"/>
        <v>0</v>
      </c>
      <c r="G279" s="27" t="e">
        <f t="shared" si="29"/>
        <v>#DIV/0!</v>
      </c>
      <c r="H279" s="183" t="e">
        <f t="shared" si="30"/>
        <v>#DIV/0!</v>
      </c>
    </row>
    <row r="280" spans="2:8" x14ac:dyDescent="0.35">
      <c r="B280" s="24">
        <v>132</v>
      </c>
      <c r="C280" s="170">
        <f t="shared" si="28"/>
        <v>0</v>
      </c>
      <c r="D280" s="24"/>
      <c r="E280" s="16">
        <f t="shared" si="26"/>
        <v>0</v>
      </c>
      <c r="F280" s="17">
        <f t="shared" si="27"/>
        <v>0</v>
      </c>
      <c r="G280" s="27" t="e">
        <f t="shared" si="29"/>
        <v>#DIV/0!</v>
      </c>
      <c r="H280" s="183" t="e">
        <f t="shared" si="30"/>
        <v>#DIV/0!</v>
      </c>
    </row>
    <row r="281" spans="2:8" x14ac:dyDescent="0.35">
      <c r="B281" s="24">
        <v>133</v>
      </c>
      <c r="C281" s="170">
        <f t="shared" si="28"/>
        <v>0</v>
      </c>
      <c r="D281" s="24"/>
      <c r="E281" s="16">
        <f t="shared" si="26"/>
        <v>0</v>
      </c>
      <c r="F281" s="17">
        <f t="shared" si="27"/>
        <v>0</v>
      </c>
      <c r="G281" s="27" t="e">
        <f t="shared" si="29"/>
        <v>#DIV/0!</v>
      </c>
      <c r="H281" s="183" t="e">
        <f t="shared" si="30"/>
        <v>#DIV/0!</v>
      </c>
    </row>
    <row r="282" spans="2:8" x14ac:dyDescent="0.35">
      <c r="B282" s="24">
        <v>134</v>
      </c>
      <c r="C282" s="170">
        <f t="shared" si="28"/>
        <v>0</v>
      </c>
      <c r="D282" s="24"/>
      <c r="E282" s="16">
        <f t="shared" si="26"/>
        <v>0</v>
      </c>
      <c r="F282" s="17">
        <f t="shared" si="27"/>
        <v>0</v>
      </c>
      <c r="G282" s="27" t="e">
        <f t="shared" si="29"/>
        <v>#DIV/0!</v>
      </c>
      <c r="H282" s="183" t="e">
        <f t="shared" si="30"/>
        <v>#DIV/0!</v>
      </c>
    </row>
    <row r="283" spans="2:8" x14ac:dyDescent="0.35">
      <c r="B283" s="24">
        <v>135</v>
      </c>
      <c r="C283" s="170">
        <f t="shared" si="28"/>
        <v>0</v>
      </c>
      <c r="D283" s="24"/>
      <c r="E283" s="16">
        <f>COUNTIF($C$5:$C$143,C283)</f>
        <v>0</v>
      </c>
      <c r="F283" s="17">
        <f t="shared" si="27"/>
        <v>0</v>
      </c>
      <c r="G283" s="27" t="e">
        <f t="shared" si="29"/>
        <v>#DIV/0!</v>
      </c>
      <c r="H283" s="183" t="e">
        <f t="shared" si="30"/>
        <v>#DIV/0!</v>
      </c>
    </row>
    <row r="284" spans="2:8" x14ac:dyDescent="0.35">
      <c r="B284" s="29"/>
      <c r="C284" s="29"/>
      <c r="D284" s="29"/>
      <c r="E284" s="29"/>
      <c r="F284" s="34"/>
      <c r="G284" s="34"/>
      <c r="H284" s="34"/>
    </row>
    <row r="285" spans="2:8" x14ac:dyDescent="0.35">
      <c r="B285" s="24"/>
      <c r="C285" s="25" t="s">
        <v>59</v>
      </c>
      <c r="D285" s="25"/>
      <c r="E285" s="18">
        <f>SUM(E149:E284)</f>
        <v>0</v>
      </c>
      <c r="F285" s="19">
        <f>SUM(F149:F284)</f>
        <v>0</v>
      </c>
      <c r="G285" s="28" t="e">
        <f>SUM(G149:G284)</f>
        <v>#DIV/0!</v>
      </c>
      <c r="H285" s="28" t="e">
        <f>SUM(H149:H284)</f>
        <v>#DIV/0!</v>
      </c>
    </row>
    <row r="286" spans="2:8" x14ac:dyDescent="0.35">
      <c r="G286" s="20"/>
    </row>
  </sheetData>
  <mergeCells count="15">
    <mergeCell ref="A2:I2"/>
    <mergeCell ref="AB3:AC3"/>
    <mergeCell ref="AD3:AE3"/>
    <mergeCell ref="AF3:AG3"/>
    <mergeCell ref="V3:W3"/>
    <mergeCell ref="R3:S3"/>
    <mergeCell ref="P3:Q3"/>
    <mergeCell ref="T3:U3"/>
    <mergeCell ref="X3:Y3"/>
    <mergeCell ref="Z3:AA3"/>
    <mergeCell ref="B147:G147"/>
    <mergeCell ref="H3:I3"/>
    <mergeCell ref="J3:K3"/>
    <mergeCell ref="L3:M3"/>
    <mergeCell ref="N3:O3"/>
  </mergeCells>
  <phoneticPr fontId="8" type="noConversion"/>
  <dataValidations count="1">
    <dataValidation type="list" allowBlank="1" showInputMessage="1" showErrorMessage="1" sqref="D5:D142" xr:uid="{678059F0-7C99-4ECC-A7DB-EE4B4612C127}">
      <formula1>"f,m"</formula1>
    </dataValidation>
  </dataValidations>
  <pageMargins left="0.7" right="0.7" top="0.75" bottom="0.75" header="0.3" footer="0.3"/>
  <pageSetup scale="25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57"/>
  <sheetViews>
    <sheetView workbookViewId="0">
      <selection activeCell="A3" sqref="A3:G3"/>
    </sheetView>
  </sheetViews>
  <sheetFormatPr defaultRowHeight="14.5" x14ac:dyDescent="0.35"/>
  <cols>
    <col min="1" max="1" width="9.7265625" customWidth="1"/>
    <col min="2" max="2" width="21.6328125" customWidth="1"/>
    <col min="3" max="3" width="13.54296875" customWidth="1"/>
    <col min="4" max="4" width="30.81640625" customWidth="1"/>
    <col min="5" max="5" width="15.26953125" customWidth="1"/>
    <col min="6" max="6" width="16.1796875" customWidth="1"/>
    <col min="7" max="7" width="16.08984375" customWidth="1"/>
    <col min="8" max="8" width="14.453125" customWidth="1"/>
    <col min="9" max="9" width="16.26953125" customWidth="1"/>
    <col min="10" max="10" width="20.7265625" customWidth="1"/>
    <col min="11" max="11" width="14.90625" customWidth="1"/>
    <col min="13" max="13" width="14.36328125" bestFit="1" customWidth="1"/>
  </cols>
  <sheetData>
    <row r="1" spans="1:8" ht="15" customHeight="1" x14ac:dyDescent="0.35"/>
    <row r="2" spans="1:8" ht="18" x14ac:dyDescent="0.4">
      <c r="A2" s="202" t="s">
        <v>239</v>
      </c>
      <c r="B2" s="202"/>
      <c r="C2" s="202"/>
      <c r="D2" s="202"/>
      <c r="E2" s="202"/>
      <c r="F2" s="202"/>
      <c r="G2" s="203"/>
    </row>
    <row r="3" spans="1:8" ht="18" x14ac:dyDescent="0.4">
      <c r="A3" s="204" t="s">
        <v>240</v>
      </c>
      <c r="B3" s="204"/>
      <c r="C3" s="204"/>
      <c r="D3" s="204"/>
      <c r="E3" s="204"/>
      <c r="F3" s="204"/>
      <c r="G3" s="204"/>
    </row>
    <row r="4" spans="1:8" ht="16.5" x14ac:dyDescent="0.45">
      <c r="A4" s="35"/>
      <c r="B4" s="35"/>
      <c r="C4" s="35"/>
      <c r="D4" s="35"/>
      <c r="E4" s="36"/>
      <c r="F4" s="36"/>
      <c r="G4" s="36"/>
      <c r="H4" s="11"/>
    </row>
    <row r="5" spans="1:8" ht="16.5" x14ac:dyDescent="0.45">
      <c r="A5" s="199" t="s">
        <v>122</v>
      </c>
      <c r="B5" s="200"/>
      <c r="C5" s="200"/>
      <c r="D5" s="200"/>
      <c r="E5" s="200"/>
      <c r="F5" s="200"/>
      <c r="G5" s="200"/>
      <c r="H5" s="11"/>
    </row>
    <row r="6" spans="1:8" ht="16.5" x14ac:dyDescent="0.45">
      <c r="A6" s="37" t="s">
        <v>9</v>
      </c>
      <c r="B6" s="37" t="s">
        <v>8</v>
      </c>
      <c r="C6" s="37" t="s">
        <v>11</v>
      </c>
      <c r="D6" s="37" t="s">
        <v>7</v>
      </c>
      <c r="E6" s="37" t="s">
        <v>3</v>
      </c>
      <c r="F6" s="37" t="s">
        <v>4</v>
      </c>
      <c r="G6" s="38" t="s">
        <v>5</v>
      </c>
      <c r="H6" s="11"/>
    </row>
    <row r="7" spans="1:8" ht="16.5" x14ac:dyDescent="0.45">
      <c r="A7" s="39">
        <v>1</v>
      </c>
      <c r="B7" s="40"/>
      <c r="C7" s="39"/>
      <c r="D7" s="39"/>
      <c r="E7" s="41"/>
      <c r="F7" s="41"/>
      <c r="G7" s="42">
        <f>SUM(E7:F7)</f>
        <v>0</v>
      </c>
      <c r="H7" s="11"/>
    </row>
    <row r="8" spans="1:8" ht="16.5" x14ac:dyDescent="0.45">
      <c r="A8" s="39">
        <v>2</v>
      </c>
      <c r="B8" s="40"/>
      <c r="C8" s="39"/>
      <c r="D8" s="39"/>
      <c r="E8" s="41"/>
      <c r="F8" s="41"/>
      <c r="G8" s="42">
        <f t="shared" ref="G8:G10" si="0">SUM(E8:F8)</f>
        <v>0</v>
      </c>
      <c r="H8" s="11"/>
    </row>
    <row r="9" spans="1:8" ht="16.5" x14ac:dyDescent="0.45">
      <c r="A9" s="39">
        <v>3</v>
      </c>
      <c r="B9" s="40"/>
      <c r="C9" s="39"/>
      <c r="D9" s="39"/>
      <c r="E9" s="41"/>
      <c r="F9" s="41"/>
      <c r="G9" s="42">
        <f t="shared" si="0"/>
        <v>0</v>
      </c>
      <c r="H9" s="11"/>
    </row>
    <row r="10" spans="1:8" ht="16.5" x14ac:dyDescent="0.45">
      <c r="A10" s="43"/>
      <c r="B10" s="44"/>
      <c r="C10" s="45"/>
      <c r="D10" s="43"/>
      <c r="E10" s="46"/>
      <c r="F10" s="46"/>
      <c r="G10" s="46">
        <f t="shared" si="0"/>
        <v>0</v>
      </c>
      <c r="H10" s="11"/>
    </row>
    <row r="11" spans="1:8" ht="17" thickBot="1" x14ac:dyDescent="0.5">
      <c r="A11" s="39"/>
      <c r="B11" s="47"/>
      <c r="C11" s="39"/>
      <c r="D11" s="39"/>
      <c r="E11" s="48">
        <f>SUM(E7:E10)</f>
        <v>0</v>
      </c>
      <c r="F11" s="48">
        <f>SUM(F7:F10)</f>
        <v>0</v>
      </c>
      <c r="G11" s="48">
        <f>SUM(G7:G10)</f>
        <v>0</v>
      </c>
      <c r="H11" s="11"/>
    </row>
    <row r="12" spans="1:8" ht="17" thickTop="1" x14ac:dyDescent="0.45">
      <c r="A12" s="49"/>
      <c r="B12" s="49"/>
      <c r="C12" s="49"/>
      <c r="D12" s="49"/>
      <c r="E12" s="49"/>
      <c r="F12" s="49"/>
      <c r="G12" s="49"/>
      <c r="H12" s="11"/>
    </row>
    <row r="13" spans="1:8" ht="16.5" x14ac:dyDescent="0.45">
      <c r="A13" s="35"/>
      <c r="B13" s="35"/>
      <c r="C13" s="35"/>
      <c r="D13" s="35"/>
      <c r="E13" s="36"/>
      <c r="F13" s="36"/>
      <c r="G13" s="36"/>
      <c r="H13" s="13"/>
    </row>
    <row r="14" spans="1:8" ht="17" x14ac:dyDescent="0.5">
      <c r="A14" s="207" t="s">
        <v>80</v>
      </c>
      <c r="B14" s="208"/>
      <c r="C14" s="208"/>
      <c r="D14" s="208"/>
      <c r="E14" s="208"/>
      <c r="F14" s="208"/>
      <c r="G14" s="208"/>
      <c r="H14" s="14"/>
    </row>
    <row r="15" spans="1:8" ht="16.5" x14ac:dyDescent="0.45">
      <c r="A15" s="50" t="s">
        <v>9</v>
      </c>
      <c r="B15" s="37" t="s">
        <v>8</v>
      </c>
      <c r="C15" s="37" t="s">
        <v>11</v>
      </c>
      <c r="D15" s="37" t="s">
        <v>7</v>
      </c>
      <c r="E15" s="50" t="s">
        <v>78</v>
      </c>
      <c r="F15" s="50" t="s">
        <v>79</v>
      </c>
      <c r="G15" s="51" t="s">
        <v>72</v>
      </c>
      <c r="H15" s="13"/>
    </row>
    <row r="16" spans="1:8" ht="16.5" x14ac:dyDescent="0.45">
      <c r="A16" s="52">
        <v>1</v>
      </c>
      <c r="B16" s="187">
        <v>45273</v>
      </c>
      <c r="C16" s="54"/>
      <c r="D16" s="52" t="s">
        <v>163</v>
      </c>
      <c r="E16" s="55"/>
      <c r="F16" s="56">
        <f>E16*0.05</f>
        <v>0</v>
      </c>
      <c r="G16" s="57">
        <f>E16-F16</f>
        <v>0</v>
      </c>
      <c r="H16" s="13"/>
    </row>
    <row r="17" spans="1:8" ht="16.5" x14ac:dyDescent="0.45">
      <c r="A17" s="52"/>
      <c r="B17" s="187"/>
      <c r="C17" s="54"/>
      <c r="D17" s="52"/>
      <c r="E17" s="55"/>
      <c r="F17" s="56">
        <f>E17*0.05</f>
        <v>0</v>
      </c>
      <c r="G17" s="57">
        <f>E17-F17</f>
        <v>0</v>
      </c>
      <c r="H17" s="13"/>
    </row>
    <row r="18" spans="1:8" ht="16.5" x14ac:dyDescent="0.45">
      <c r="A18" s="52"/>
      <c r="B18" s="187"/>
      <c r="C18" s="54"/>
      <c r="D18" s="35"/>
      <c r="E18" s="55"/>
      <c r="F18" s="56">
        <f t="shared" ref="F18:F21" si="1">E18*0.05</f>
        <v>0</v>
      </c>
      <c r="G18" s="57">
        <f>E18-F18</f>
        <v>0</v>
      </c>
      <c r="H18" s="13"/>
    </row>
    <row r="19" spans="1:8" ht="16.5" x14ac:dyDescent="0.45">
      <c r="A19" s="52"/>
      <c r="B19" s="187"/>
      <c r="C19" s="54"/>
      <c r="D19" s="52"/>
      <c r="E19" s="55"/>
      <c r="F19" s="56">
        <f t="shared" si="1"/>
        <v>0</v>
      </c>
      <c r="G19" s="57">
        <f t="shared" ref="G19:G21" si="2">E19-F19</f>
        <v>0</v>
      </c>
      <c r="H19" s="13"/>
    </row>
    <row r="20" spans="1:8" ht="16.5" x14ac:dyDescent="0.45">
      <c r="A20" s="52"/>
      <c r="B20" s="53"/>
      <c r="C20" s="52"/>
      <c r="D20" s="52"/>
      <c r="E20" s="55"/>
      <c r="F20" s="56"/>
      <c r="G20" s="57">
        <f t="shared" si="2"/>
        <v>0</v>
      </c>
      <c r="H20" s="13"/>
    </row>
    <row r="21" spans="1:8" ht="16.5" x14ac:dyDescent="0.45">
      <c r="A21" s="58"/>
      <c r="B21" s="59"/>
      <c r="C21" s="60"/>
      <c r="D21" s="58"/>
      <c r="E21" s="61"/>
      <c r="F21" s="61">
        <f t="shared" si="1"/>
        <v>0</v>
      </c>
      <c r="G21" s="62">
        <f t="shared" si="2"/>
        <v>0</v>
      </c>
      <c r="H21" s="13"/>
    </row>
    <row r="22" spans="1:8" ht="16.5" x14ac:dyDescent="0.45">
      <c r="A22" s="52"/>
      <c r="B22" s="52"/>
      <c r="C22" s="52"/>
      <c r="D22" s="52"/>
      <c r="E22" s="56">
        <f>SUM(E16:E21)</f>
        <v>0</v>
      </c>
      <c r="F22" s="56">
        <f>SUM(F16:F21)</f>
        <v>0</v>
      </c>
      <c r="G22" s="57">
        <f>SUM(G16:G21)</f>
        <v>0</v>
      </c>
      <c r="H22" s="13"/>
    </row>
    <row r="23" spans="1:8" ht="16.5" x14ac:dyDescent="0.45">
      <c r="A23" s="35"/>
      <c r="B23" s="35"/>
      <c r="C23" s="35"/>
      <c r="D23" s="35"/>
      <c r="E23" s="36"/>
      <c r="F23" s="36"/>
      <c r="G23" s="36"/>
      <c r="H23" s="13"/>
    </row>
    <row r="24" spans="1:8" ht="15.5" x14ac:dyDescent="0.35">
      <c r="A24" s="49"/>
      <c r="B24" s="49"/>
      <c r="C24" s="49"/>
      <c r="D24" s="49"/>
      <c r="E24" s="49"/>
      <c r="F24" s="49"/>
      <c r="G24" s="49"/>
    </row>
    <row r="25" spans="1:8" ht="15.5" x14ac:dyDescent="0.35">
      <c r="A25" s="199" t="s">
        <v>150</v>
      </c>
      <c r="B25" s="200"/>
      <c r="C25" s="200"/>
      <c r="D25" s="200"/>
      <c r="E25" s="200"/>
      <c r="F25" s="200"/>
      <c r="G25" s="200"/>
    </row>
    <row r="26" spans="1:8" ht="15.5" x14ac:dyDescent="0.35">
      <c r="A26" s="37" t="s">
        <v>9</v>
      </c>
      <c r="B26" s="37" t="s">
        <v>8</v>
      </c>
      <c r="C26" s="37" t="s">
        <v>11</v>
      </c>
      <c r="D26" s="37" t="s">
        <v>7</v>
      </c>
      <c r="E26" s="37" t="s">
        <v>3</v>
      </c>
      <c r="F26" s="37" t="s">
        <v>4</v>
      </c>
      <c r="G26" s="38" t="s">
        <v>5</v>
      </c>
    </row>
    <row r="27" spans="1:8" ht="15.5" x14ac:dyDescent="0.35">
      <c r="A27" s="39"/>
      <c r="B27" s="40"/>
      <c r="C27" s="39"/>
      <c r="D27" s="39"/>
      <c r="E27" s="41"/>
      <c r="F27" s="41"/>
      <c r="G27" s="42"/>
    </row>
    <row r="28" spans="1:8" ht="15.5" x14ac:dyDescent="0.35">
      <c r="A28" s="39"/>
      <c r="B28" s="40"/>
      <c r="C28" s="39"/>
      <c r="D28" s="39"/>
      <c r="E28" s="41"/>
      <c r="F28" s="41"/>
      <c r="G28" s="42"/>
    </row>
    <row r="29" spans="1:8" ht="15.5" x14ac:dyDescent="0.35">
      <c r="A29" s="39"/>
      <c r="B29" s="40"/>
      <c r="C29" s="39"/>
      <c r="D29" s="39"/>
      <c r="E29" s="41"/>
      <c r="F29" s="41"/>
      <c r="G29" s="42"/>
    </row>
    <row r="30" spans="1:8" ht="15.5" x14ac:dyDescent="0.35">
      <c r="A30" s="43"/>
      <c r="B30" s="44"/>
      <c r="C30" s="45"/>
      <c r="D30" s="43"/>
      <c r="E30" s="46"/>
      <c r="F30" s="46"/>
      <c r="G30" s="46">
        <f t="shared" ref="G30" si="3">SUM(E30:F30)</f>
        <v>0</v>
      </c>
    </row>
    <row r="31" spans="1:8" ht="16" thickBot="1" x14ac:dyDescent="0.4">
      <c r="A31" s="39"/>
      <c r="B31" s="47"/>
      <c r="C31" s="39"/>
      <c r="D31" s="39"/>
      <c r="E31" s="48">
        <f>SUM(E27:E30)</f>
        <v>0</v>
      </c>
      <c r="F31" s="48">
        <f>SUM(F27:F30)</f>
        <v>0</v>
      </c>
      <c r="G31" s="48">
        <f>SUM(G27:G30)</f>
        <v>0</v>
      </c>
    </row>
    <row r="32" spans="1:8" ht="16" thickTop="1" x14ac:dyDescent="0.35">
      <c r="A32" s="49"/>
      <c r="B32" s="49"/>
      <c r="C32" s="49"/>
      <c r="D32" s="49"/>
      <c r="E32" s="49"/>
      <c r="F32" s="49"/>
      <c r="G32" s="49"/>
    </row>
    <row r="33" spans="1:7" ht="15.5" x14ac:dyDescent="0.35">
      <c r="A33" s="49"/>
      <c r="B33" s="49"/>
      <c r="C33" s="49"/>
      <c r="D33" s="49"/>
      <c r="E33" s="49"/>
      <c r="F33" s="49"/>
      <c r="G33" s="49"/>
    </row>
    <row r="34" spans="1:7" ht="15.5" x14ac:dyDescent="0.35">
      <c r="A34" s="199" t="s">
        <v>151</v>
      </c>
      <c r="B34" s="200"/>
      <c r="C34" s="200"/>
      <c r="D34" s="200"/>
      <c r="E34" s="200"/>
      <c r="F34" s="200"/>
      <c r="G34" s="200"/>
    </row>
    <row r="35" spans="1:7" ht="15.5" x14ac:dyDescent="0.35">
      <c r="A35" s="37" t="s">
        <v>9</v>
      </c>
      <c r="B35" s="37" t="s">
        <v>8</v>
      </c>
      <c r="C35" s="37" t="s">
        <v>11</v>
      </c>
      <c r="D35" s="37" t="s">
        <v>7</v>
      </c>
      <c r="E35" s="37" t="s">
        <v>3</v>
      </c>
      <c r="F35" s="37" t="s">
        <v>4</v>
      </c>
      <c r="G35" s="38" t="s">
        <v>5</v>
      </c>
    </row>
    <row r="36" spans="1:7" ht="15.5" x14ac:dyDescent="0.35">
      <c r="A36" s="39"/>
      <c r="B36" s="40"/>
      <c r="C36" s="39"/>
      <c r="D36" s="39"/>
      <c r="E36" s="41"/>
      <c r="F36" s="41"/>
      <c r="G36" s="42">
        <f>SUM(E36:F36)</f>
        <v>0</v>
      </c>
    </row>
    <row r="37" spans="1:7" ht="15.5" x14ac:dyDescent="0.35">
      <c r="A37" s="39"/>
      <c r="B37" s="40"/>
      <c r="C37" s="39"/>
      <c r="D37" s="39"/>
      <c r="E37" s="41"/>
      <c r="F37" s="41"/>
      <c r="G37" s="42">
        <f t="shared" ref="G37:G39" si="4">SUM(E37:F37)</f>
        <v>0</v>
      </c>
    </row>
    <row r="38" spans="1:7" ht="15.5" x14ac:dyDescent="0.35">
      <c r="A38" s="39"/>
      <c r="B38" s="40"/>
      <c r="C38" s="39"/>
      <c r="D38" s="39"/>
      <c r="E38" s="41"/>
      <c r="F38" s="41"/>
      <c r="G38" s="42">
        <f t="shared" si="4"/>
        <v>0</v>
      </c>
    </row>
    <row r="39" spans="1:7" ht="15.5" x14ac:dyDescent="0.35">
      <c r="A39" s="43"/>
      <c r="B39" s="44"/>
      <c r="C39" s="45"/>
      <c r="D39" s="43"/>
      <c r="E39" s="46"/>
      <c r="F39" s="46"/>
      <c r="G39" s="46">
        <f t="shared" si="4"/>
        <v>0</v>
      </c>
    </row>
    <row r="40" spans="1:7" ht="16" thickBot="1" x14ac:dyDescent="0.4">
      <c r="A40" s="39"/>
      <c r="B40" s="47"/>
      <c r="C40" s="39"/>
      <c r="D40" s="39"/>
      <c r="E40" s="48">
        <f>SUM(E36:E39)</f>
        <v>0</v>
      </c>
      <c r="F40" s="48">
        <f>SUM(F36:F39)</f>
        <v>0</v>
      </c>
      <c r="G40" s="48">
        <f>SUM(G36:G39)</f>
        <v>0</v>
      </c>
    </row>
    <row r="41" spans="1:7" ht="16" thickTop="1" x14ac:dyDescent="0.35">
      <c r="A41" s="63"/>
      <c r="B41" s="63"/>
      <c r="C41" s="63"/>
      <c r="D41" s="63"/>
      <c r="E41" s="63"/>
      <c r="F41" s="63"/>
      <c r="G41" s="63"/>
    </row>
    <row r="42" spans="1:7" ht="15.5" x14ac:dyDescent="0.35">
      <c r="A42" s="199" t="s">
        <v>81</v>
      </c>
      <c r="B42" s="200"/>
      <c r="C42" s="200"/>
      <c r="D42" s="200"/>
      <c r="E42" s="200"/>
      <c r="F42" s="200"/>
      <c r="G42" s="200"/>
    </row>
    <row r="43" spans="1:7" ht="15.5" x14ac:dyDescent="0.35">
      <c r="A43" s="37" t="s">
        <v>9</v>
      </c>
      <c r="B43" s="37" t="s">
        <v>8</v>
      </c>
      <c r="C43" s="37" t="s">
        <v>11</v>
      </c>
      <c r="D43" s="37" t="s">
        <v>7</v>
      </c>
      <c r="E43" s="37" t="s">
        <v>3</v>
      </c>
      <c r="F43" s="37" t="s">
        <v>4</v>
      </c>
      <c r="G43" s="38" t="s">
        <v>5</v>
      </c>
    </row>
    <row r="44" spans="1:7" ht="15.5" x14ac:dyDescent="0.35">
      <c r="A44" s="39"/>
      <c r="B44" s="40"/>
      <c r="C44" s="39"/>
      <c r="D44" s="39"/>
      <c r="E44" s="41"/>
      <c r="F44" s="41">
        <f>Contribution24!F143</f>
        <v>0</v>
      </c>
      <c r="G44" s="42">
        <f>SUM(E44:F44)</f>
        <v>0</v>
      </c>
    </row>
    <row r="45" spans="1:7" ht="15.5" x14ac:dyDescent="0.35">
      <c r="A45" s="39"/>
      <c r="B45" s="40"/>
      <c r="C45" s="39"/>
      <c r="D45" s="39"/>
      <c r="E45" s="41"/>
      <c r="F45" s="41"/>
      <c r="G45" s="42">
        <f t="shared" ref="G45:G47" si="5">SUM(E45:F45)</f>
        <v>0</v>
      </c>
    </row>
    <row r="46" spans="1:7" ht="15.5" x14ac:dyDescent="0.35">
      <c r="A46" s="39"/>
      <c r="B46" s="40"/>
      <c r="C46" s="39"/>
      <c r="D46" s="39"/>
      <c r="E46" s="41"/>
      <c r="F46" s="41"/>
      <c r="G46" s="42">
        <f t="shared" si="5"/>
        <v>0</v>
      </c>
    </row>
    <row r="47" spans="1:7" ht="15.5" x14ac:dyDescent="0.35">
      <c r="A47" s="43"/>
      <c r="B47" s="44"/>
      <c r="C47" s="45"/>
      <c r="D47" s="43"/>
      <c r="E47" s="46"/>
      <c r="F47" s="46"/>
      <c r="G47" s="46">
        <f t="shared" si="5"/>
        <v>0</v>
      </c>
    </row>
    <row r="48" spans="1:7" ht="16" thickBot="1" x14ac:dyDescent="0.4">
      <c r="A48" s="39"/>
      <c r="B48" s="47"/>
      <c r="C48" s="39"/>
      <c r="D48" s="39"/>
      <c r="E48" s="48">
        <f>SUM(E44:E47)</f>
        <v>0</v>
      </c>
      <c r="F48" s="48">
        <f>SUM(F44:F47)</f>
        <v>0</v>
      </c>
      <c r="G48" s="48">
        <f>SUM(G44:G47)</f>
        <v>0</v>
      </c>
    </row>
    <row r="49" spans="1:7" ht="16" thickTop="1" x14ac:dyDescent="0.35">
      <c r="A49" s="63"/>
      <c r="B49" s="63"/>
      <c r="C49" s="63"/>
      <c r="D49" s="63"/>
      <c r="E49" s="63"/>
      <c r="F49" s="63"/>
      <c r="G49" s="63"/>
    </row>
    <row r="50" spans="1:7" ht="15.5" x14ac:dyDescent="0.35">
      <c r="A50" s="63"/>
      <c r="B50" s="63"/>
      <c r="C50" s="63"/>
      <c r="D50" s="63"/>
      <c r="E50" s="63"/>
      <c r="F50" s="63"/>
      <c r="G50" s="63"/>
    </row>
    <row r="51" spans="1:7" ht="15.5" x14ac:dyDescent="0.35">
      <c r="A51" s="63"/>
      <c r="B51" s="63"/>
      <c r="C51" s="63"/>
      <c r="D51" s="63"/>
      <c r="E51" s="63"/>
      <c r="F51" s="63"/>
      <c r="G51" s="63"/>
    </row>
    <row r="52" spans="1:7" ht="15.5" x14ac:dyDescent="0.35">
      <c r="A52" s="63"/>
      <c r="B52" s="63"/>
      <c r="C52" s="63"/>
      <c r="D52" s="63"/>
      <c r="E52" s="63"/>
      <c r="F52" s="63"/>
      <c r="G52" s="63"/>
    </row>
    <row r="53" spans="1:7" ht="15.5" x14ac:dyDescent="0.35">
      <c r="A53" s="63"/>
      <c r="B53" s="63"/>
      <c r="C53" s="63"/>
      <c r="D53" s="63"/>
      <c r="E53" s="63"/>
      <c r="F53" s="63"/>
      <c r="G53" s="63"/>
    </row>
    <row r="54" spans="1:7" ht="15.5" x14ac:dyDescent="0.35">
      <c r="A54" s="49"/>
      <c r="B54" s="49"/>
      <c r="C54" s="49"/>
      <c r="D54" s="49"/>
      <c r="E54" s="49"/>
      <c r="F54" s="49"/>
      <c r="G54" s="49"/>
    </row>
    <row r="55" spans="1:7" ht="15.5" x14ac:dyDescent="0.35">
      <c r="A55" s="39"/>
      <c r="B55" s="39"/>
      <c r="C55" s="39"/>
      <c r="D55" s="39"/>
      <c r="E55" s="39"/>
      <c r="F55" s="39"/>
      <c r="G55" s="39"/>
    </row>
    <row r="56" spans="1:7" ht="15.5" x14ac:dyDescent="0.35">
      <c r="A56" s="63"/>
      <c r="B56" s="64"/>
      <c r="C56" s="63"/>
      <c r="D56" s="63"/>
      <c r="E56" s="63"/>
      <c r="F56" s="63"/>
      <c r="G56" s="63"/>
    </row>
    <row r="57" spans="1:7" ht="15.5" x14ac:dyDescent="0.35">
      <c r="A57" s="63"/>
      <c r="B57" s="63"/>
      <c r="C57" s="63"/>
      <c r="D57" s="63"/>
      <c r="E57" s="63"/>
      <c r="F57" s="63"/>
      <c r="G57" s="63"/>
    </row>
    <row r="58" spans="1:7" ht="15.5" x14ac:dyDescent="0.35">
      <c r="A58" s="205" t="s">
        <v>62</v>
      </c>
      <c r="B58" s="206"/>
      <c r="C58" s="206"/>
      <c r="D58" s="206"/>
      <c r="E58" s="206"/>
      <c r="F58" s="206"/>
      <c r="G58" s="206"/>
    </row>
    <row r="59" spans="1:7" ht="15.5" x14ac:dyDescent="0.35">
      <c r="A59" s="37" t="s">
        <v>9</v>
      </c>
      <c r="B59" s="37" t="s">
        <v>8</v>
      </c>
      <c r="C59" s="37" t="s">
        <v>11</v>
      </c>
      <c r="D59" s="37" t="s">
        <v>7</v>
      </c>
      <c r="E59" s="37" t="s">
        <v>3</v>
      </c>
      <c r="F59" s="37" t="s">
        <v>4</v>
      </c>
      <c r="G59" s="38" t="s">
        <v>5</v>
      </c>
    </row>
    <row r="60" spans="1:7" ht="15.5" x14ac:dyDescent="0.35">
      <c r="A60" s="39"/>
      <c r="B60" s="40"/>
      <c r="C60" s="39"/>
      <c r="D60" s="39"/>
      <c r="E60" s="41"/>
      <c r="F60" s="41"/>
      <c r="G60" s="42">
        <f>SUM(E60:F60)</f>
        <v>0</v>
      </c>
    </row>
    <row r="61" spans="1:7" ht="15.5" x14ac:dyDescent="0.35">
      <c r="A61" s="39"/>
      <c r="B61" s="40"/>
      <c r="C61" s="39"/>
      <c r="D61" s="39"/>
      <c r="E61" s="41"/>
      <c r="F61" s="41"/>
      <c r="G61" s="42">
        <f t="shared" ref="G61:G63" si="6">SUM(E61:F61)</f>
        <v>0</v>
      </c>
    </row>
    <row r="62" spans="1:7" ht="15.5" x14ac:dyDescent="0.35">
      <c r="A62" s="39"/>
      <c r="B62" s="40"/>
      <c r="C62" s="39"/>
      <c r="D62" s="39"/>
      <c r="E62" s="41"/>
      <c r="F62" s="41"/>
      <c r="G62" s="42">
        <f t="shared" si="6"/>
        <v>0</v>
      </c>
    </row>
    <row r="63" spans="1:7" ht="15.5" x14ac:dyDescent="0.35">
      <c r="A63" s="43"/>
      <c r="B63" s="44"/>
      <c r="C63" s="45"/>
      <c r="D63" s="43"/>
      <c r="E63" s="46"/>
      <c r="F63" s="46"/>
      <c r="G63" s="46">
        <f t="shared" si="6"/>
        <v>0</v>
      </c>
    </row>
    <row r="64" spans="1:7" ht="16" thickBot="1" x14ac:dyDescent="0.4">
      <c r="A64" s="39"/>
      <c r="B64" s="47"/>
      <c r="C64" s="39"/>
      <c r="D64" s="39"/>
      <c r="E64" s="48">
        <f>SUM(E60:E63)</f>
        <v>0</v>
      </c>
      <c r="F64" s="48">
        <f>SUM(F60:F63)</f>
        <v>0</v>
      </c>
      <c r="G64" s="48">
        <f>SUM(G60:G63)</f>
        <v>0</v>
      </c>
    </row>
    <row r="65" spans="1:7" ht="16" thickTop="1" x14ac:dyDescent="0.35">
      <c r="A65" s="63"/>
      <c r="B65" s="63"/>
      <c r="C65" s="63"/>
      <c r="D65" s="63"/>
      <c r="E65" s="63"/>
      <c r="F65" s="63"/>
      <c r="G65" s="63"/>
    </row>
    <row r="66" spans="1:7" ht="15.5" x14ac:dyDescent="0.35">
      <c r="A66" s="63"/>
      <c r="B66" s="63"/>
      <c r="C66" s="63"/>
      <c r="D66" s="63"/>
      <c r="E66" s="63"/>
      <c r="F66" s="63"/>
      <c r="G66" s="63"/>
    </row>
    <row r="67" spans="1:7" ht="15.5" x14ac:dyDescent="0.35">
      <c r="A67" s="201" t="s">
        <v>13</v>
      </c>
      <c r="B67" s="201"/>
      <c r="C67" s="201"/>
      <c r="D67" s="201"/>
      <c r="E67" s="201"/>
      <c r="F67" s="201"/>
      <c r="G67" s="201"/>
    </row>
    <row r="68" spans="1:7" ht="15.5" x14ac:dyDescent="0.35">
      <c r="A68" s="37" t="s">
        <v>9</v>
      </c>
      <c r="B68" s="37" t="s">
        <v>8</v>
      </c>
      <c r="C68" s="37" t="s">
        <v>11</v>
      </c>
      <c r="D68" s="37" t="s">
        <v>7</v>
      </c>
      <c r="E68" s="37" t="s">
        <v>3</v>
      </c>
      <c r="F68" s="37" t="s">
        <v>4</v>
      </c>
      <c r="G68" s="38" t="s">
        <v>5</v>
      </c>
    </row>
    <row r="69" spans="1:7" ht="15.5" x14ac:dyDescent="0.35">
      <c r="A69" s="39"/>
      <c r="B69" s="65"/>
      <c r="C69" s="39"/>
      <c r="D69" s="39"/>
      <c r="E69" s="41"/>
      <c r="F69" s="41"/>
      <c r="G69" s="42">
        <f>SUM(E69:F69)</f>
        <v>0</v>
      </c>
    </row>
    <row r="70" spans="1:7" ht="15.5" x14ac:dyDescent="0.35">
      <c r="A70" s="39"/>
      <c r="B70" s="66"/>
      <c r="C70" s="39"/>
      <c r="D70" s="39"/>
      <c r="E70" s="41"/>
      <c r="F70" s="41"/>
      <c r="G70" s="42">
        <f t="shared" ref="G70:G72" si="7">SUM(E70:F70)</f>
        <v>0</v>
      </c>
    </row>
    <row r="71" spans="1:7" ht="15.5" x14ac:dyDescent="0.35">
      <c r="A71" s="39"/>
      <c r="B71" s="67"/>
      <c r="C71" s="39"/>
      <c r="D71" s="39"/>
      <c r="E71" s="41"/>
      <c r="F71" s="41"/>
      <c r="G71" s="42">
        <f t="shared" si="7"/>
        <v>0</v>
      </c>
    </row>
    <row r="72" spans="1:7" ht="15.5" x14ac:dyDescent="0.35">
      <c r="A72" s="43"/>
      <c r="B72" s="68"/>
      <c r="C72" s="43"/>
      <c r="D72" s="43"/>
      <c r="E72" s="46"/>
      <c r="F72" s="46"/>
      <c r="G72" s="46">
        <f t="shared" si="7"/>
        <v>0</v>
      </c>
    </row>
    <row r="73" spans="1:7" ht="16" thickBot="1" x14ac:dyDescent="0.4">
      <c r="A73" s="39"/>
      <c r="B73" s="47"/>
      <c r="C73" s="39"/>
      <c r="D73" s="39"/>
      <c r="E73" s="69">
        <f>SUM(E69:E72)</f>
        <v>0</v>
      </c>
      <c r="F73" s="69">
        <f>SUM(F69:F72)</f>
        <v>0</v>
      </c>
      <c r="G73" s="69">
        <f>SUM(G69:G72)</f>
        <v>0</v>
      </c>
    </row>
    <row r="74" spans="1:7" ht="16" thickTop="1" x14ac:dyDescent="0.35">
      <c r="A74" s="63"/>
      <c r="B74" s="63"/>
      <c r="C74" s="63"/>
      <c r="D74" s="63"/>
      <c r="E74" s="63"/>
      <c r="F74" s="63"/>
      <c r="G74" s="70"/>
    </row>
    <row r="75" spans="1:7" ht="15.5" x14ac:dyDescent="0.35">
      <c r="A75" s="63"/>
      <c r="B75" s="63"/>
      <c r="C75" s="63"/>
      <c r="D75" s="63"/>
      <c r="E75" s="63"/>
      <c r="F75" s="63"/>
      <c r="G75" s="70"/>
    </row>
    <row r="76" spans="1:7" ht="15.5" x14ac:dyDescent="0.35">
      <c r="A76" s="201" t="s">
        <v>14</v>
      </c>
      <c r="B76" s="201"/>
      <c r="C76" s="201"/>
      <c r="D76" s="201"/>
      <c r="E76" s="201"/>
      <c r="F76" s="201"/>
      <c r="G76" s="201"/>
    </row>
    <row r="77" spans="1:7" ht="15.5" x14ac:dyDescent="0.35">
      <c r="A77" s="37" t="s">
        <v>9</v>
      </c>
      <c r="B77" s="37" t="s">
        <v>8</v>
      </c>
      <c r="C77" s="37" t="s">
        <v>11</v>
      </c>
      <c r="D77" s="37" t="s">
        <v>7</v>
      </c>
      <c r="E77" s="37" t="s">
        <v>3</v>
      </c>
      <c r="F77" s="37" t="s">
        <v>4</v>
      </c>
      <c r="G77" s="38" t="s">
        <v>5</v>
      </c>
    </row>
    <row r="78" spans="1:7" ht="15.5" x14ac:dyDescent="0.35">
      <c r="A78" s="39"/>
      <c r="B78" s="40"/>
      <c r="C78" s="39"/>
      <c r="D78" s="39"/>
      <c r="E78" s="41"/>
      <c r="F78" s="41"/>
      <c r="G78" s="42">
        <f>SUM(E78:F78)</f>
        <v>0</v>
      </c>
    </row>
    <row r="79" spans="1:7" ht="15.5" x14ac:dyDescent="0.35">
      <c r="A79" s="39"/>
      <c r="B79" s="40"/>
      <c r="C79" s="39"/>
      <c r="D79" s="39"/>
      <c r="E79" s="41"/>
      <c r="F79" s="41"/>
      <c r="G79" s="42">
        <f t="shared" ref="G79:G81" si="8">SUM(E79:F79)</f>
        <v>0</v>
      </c>
    </row>
    <row r="80" spans="1:7" ht="15.5" x14ac:dyDescent="0.35">
      <c r="A80" s="39"/>
      <c r="B80" s="47"/>
      <c r="C80" s="39"/>
      <c r="D80" s="39"/>
      <c r="E80" s="41"/>
      <c r="F80" s="41"/>
      <c r="G80" s="42">
        <f t="shared" si="8"/>
        <v>0</v>
      </c>
    </row>
    <row r="81" spans="1:7" ht="15.5" x14ac:dyDescent="0.35">
      <c r="A81" s="43"/>
      <c r="B81" s="68"/>
      <c r="C81" s="43"/>
      <c r="D81" s="43"/>
      <c r="E81" s="46"/>
      <c r="F81" s="46"/>
      <c r="G81" s="46">
        <f t="shared" si="8"/>
        <v>0</v>
      </c>
    </row>
    <row r="82" spans="1:7" ht="16" thickBot="1" x14ac:dyDescent="0.4">
      <c r="A82" s="39"/>
      <c r="B82" s="39"/>
      <c r="C82" s="39"/>
      <c r="D82" s="39"/>
      <c r="E82" s="48">
        <f>SUM(E78:E81)</f>
        <v>0</v>
      </c>
      <c r="F82" s="48">
        <f>SUM(F78:F81)</f>
        <v>0</v>
      </c>
      <c r="G82" s="48">
        <f>SUM(G78:G81)</f>
        <v>0</v>
      </c>
    </row>
    <row r="83" spans="1:7" ht="16" thickTop="1" x14ac:dyDescent="0.35">
      <c r="A83" s="63"/>
      <c r="B83" s="63"/>
      <c r="C83" s="63"/>
      <c r="D83" s="63"/>
      <c r="E83" s="63"/>
      <c r="F83" s="63"/>
      <c r="G83" s="63"/>
    </row>
    <row r="84" spans="1:7" ht="15.5" x14ac:dyDescent="0.35">
      <c r="A84" s="63"/>
      <c r="B84" s="63"/>
      <c r="C84" s="63"/>
      <c r="D84" s="63"/>
      <c r="E84" s="63"/>
      <c r="F84" s="63"/>
      <c r="G84" s="63"/>
    </row>
    <row r="85" spans="1:7" ht="15.5" x14ac:dyDescent="0.35">
      <c r="A85" s="201" t="s">
        <v>15</v>
      </c>
      <c r="B85" s="201"/>
      <c r="C85" s="201"/>
      <c r="D85" s="201"/>
      <c r="E85" s="201"/>
      <c r="F85" s="201"/>
      <c r="G85" s="201"/>
    </row>
    <row r="86" spans="1:7" ht="15.5" x14ac:dyDescent="0.35">
      <c r="A86" s="37" t="s">
        <v>9</v>
      </c>
      <c r="B86" s="37" t="s">
        <v>8</v>
      </c>
      <c r="C86" s="37" t="s">
        <v>11</v>
      </c>
      <c r="D86" s="37" t="s">
        <v>7</v>
      </c>
      <c r="E86" s="37" t="s">
        <v>3</v>
      </c>
      <c r="F86" s="37" t="s">
        <v>4</v>
      </c>
      <c r="G86" s="38" t="s">
        <v>5</v>
      </c>
    </row>
    <row r="87" spans="1:7" ht="15.5" x14ac:dyDescent="0.35">
      <c r="A87" s="39"/>
      <c r="B87" s="40"/>
      <c r="C87" s="39"/>
      <c r="D87" s="39"/>
      <c r="E87" s="71"/>
      <c r="F87" s="71"/>
      <c r="G87" s="72">
        <f t="shared" ref="G87:G91" si="9">SUM(E87:F87)</f>
        <v>0</v>
      </c>
    </row>
    <row r="88" spans="1:7" ht="15.5" x14ac:dyDescent="0.35">
      <c r="A88" s="39"/>
      <c r="B88" s="40"/>
      <c r="C88" s="39"/>
      <c r="D88" s="39"/>
      <c r="E88" s="71"/>
      <c r="F88" s="71"/>
      <c r="G88" s="72"/>
    </row>
    <row r="89" spans="1:7" ht="15.5" x14ac:dyDescent="0.35">
      <c r="A89" s="39"/>
      <c r="B89" s="40"/>
      <c r="C89" s="39"/>
      <c r="D89" s="39"/>
      <c r="E89" s="71"/>
      <c r="F89" s="71"/>
      <c r="G89" s="72"/>
    </row>
    <row r="90" spans="1:7" ht="15.5" x14ac:dyDescent="0.35">
      <c r="A90" s="39"/>
      <c r="B90" s="47"/>
      <c r="C90" s="39"/>
      <c r="D90" s="39"/>
      <c r="E90" s="71"/>
      <c r="F90" s="71"/>
      <c r="G90" s="72"/>
    </row>
    <row r="91" spans="1:7" ht="15.5" x14ac:dyDescent="0.35">
      <c r="A91" s="43"/>
      <c r="B91" s="73"/>
      <c r="C91" s="43"/>
      <c r="D91" s="43"/>
      <c r="E91" s="74"/>
      <c r="F91" s="74"/>
      <c r="G91" s="74">
        <f t="shared" si="9"/>
        <v>0</v>
      </c>
    </row>
    <row r="92" spans="1:7" ht="16" thickBot="1" x14ac:dyDescent="0.4">
      <c r="A92" s="39"/>
      <c r="B92" s="47"/>
      <c r="C92" s="39"/>
      <c r="D92" s="39"/>
      <c r="E92" s="69">
        <f>SUM(E87:E91)</f>
        <v>0</v>
      </c>
      <c r="F92" s="69">
        <f>SUM(F87:F91)</f>
        <v>0</v>
      </c>
      <c r="G92" s="69">
        <f>SUM(G87:G91)</f>
        <v>0</v>
      </c>
    </row>
    <row r="93" spans="1:7" ht="16" thickTop="1" x14ac:dyDescent="0.35">
      <c r="A93" s="63"/>
      <c r="B93" s="63"/>
      <c r="C93" s="63"/>
      <c r="D93" s="63"/>
      <c r="E93" s="63"/>
      <c r="F93" s="63"/>
      <c r="G93" s="63"/>
    </row>
    <row r="94" spans="1:7" ht="15.5" x14ac:dyDescent="0.35">
      <c r="A94" s="63"/>
      <c r="B94" s="63"/>
      <c r="C94" s="63"/>
      <c r="D94" s="63"/>
      <c r="E94" s="63"/>
      <c r="F94" s="63"/>
      <c r="G94" s="63"/>
    </row>
    <row r="95" spans="1:7" ht="15.5" x14ac:dyDescent="0.35">
      <c r="A95" s="63"/>
      <c r="B95" s="63"/>
      <c r="C95" s="63"/>
      <c r="D95" s="63"/>
      <c r="E95" s="63"/>
      <c r="F95" s="63"/>
      <c r="G95" s="63"/>
    </row>
    <row r="96" spans="1:7" ht="15.5" x14ac:dyDescent="0.35">
      <c r="A96" s="201" t="s">
        <v>16</v>
      </c>
      <c r="B96" s="201"/>
      <c r="C96" s="201"/>
      <c r="D96" s="201"/>
      <c r="E96" s="201"/>
      <c r="F96" s="201"/>
      <c r="G96" s="201"/>
    </row>
    <row r="97" spans="1:7" ht="15.5" x14ac:dyDescent="0.35">
      <c r="A97" s="37" t="s">
        <v>9</v>
      </c>
      <c r="B97" s="37" t="s">
        <v>8</v>
      </c>
      <c r="C97" s="37" t="s">
        <v>11</v>
      </c>
      <c r="D97" s="37" t="s">
        <v>7</v>
      </c>
      <c r="E97" s="37" t="s">
        <v>3</v>
      </c>
      <c r="F97" s="37" t="s">
        <v>4</v>
      </c>
      <c r="G97" s="38" t="s">
        <v>5</v>
      </c>
    </row>
    <row r="98" spans="1:7" ht="15.5" x14ac:dyDescent="0.35">
      <c r="A98" s="39"/>
      <c r="B98" s="40"/>
      <c r="C98" s="39"/>
      <c r="D98" s="39"/>
      <c r="E98" s="41"/>
      <c r="F98" s="41"/>
      <c r="G98" s="42">
        <f t="shared" ref="G98:G103" si="10">SUM(E98:F98)</f>
        <v>0</v>
      </c>
    </row>
    <row r="99" spans="1:7" ht="15.5" x14ac:dyDescent="0.35">
      <c r="A99" s="39"/>
      <c r="B99" s="40"/>
      <c r="C99" s="39"/>
      <c r="D99" s="39"/>
      <c r="E99" s="41"/>
      <c r="F99" s="41"/>
      <c r="G99" s="42"/>
    </row>
    <row r="100" spans="1:7" ht="15.5" x14ac:dyDescent="0.35">
      <c r="A100" s="39"/>
      <c r="B100" s="40"/>
      <c r="C100" s="39"/>
      <c r="D100" s="39"/>
      <c r="E100" s="41"/>
      <c r="F100" s="41"/>
      <c r="G100" s="42"/>
    </row>
    <row r="101" spans="1:7" ht="15.5" x14ac:dyDescent="0.35">
      <c r="A101" s="39"/>
      <c r="B101" s="40"/>
      <c r="C101" s="39"/>
      <c r="D101" s="39"/>
      <c r="E101" s="41"/>
      <c r="F101" s="41"/>
      <c r="G101" s="42"/>
    </row>
    <row r="102" spans="1:7" ht="15.5" x14ac:dyDescent="0.35">
      <c r="A102" s="39"/>
      <c r="B102" s="40"/>
      <c r="C102" s="39"/>
      <c r="D102" s="39"/>
      <c r="E102" s="41"/>
      <c r="F102" s="41"/>
      <c r="G102" s="42">
        <f t="shared" si="10"/>
        <v>0</v>
      </c>
    </row>
    <row r="103" spans="1:7" ht="15.5" x14ac:dyDescent="0.35">
      <c r="A103" s="43"/>
      <c r="B103" s="68"/>
      <c r="C103" s="43"/>
      <c r="D103" s="43"/>
      <c r="E103" s="46"/>
      <c r="F103" s="46"/>
      <c r="G103" s="46">
        <f t="shared" si="10"/>
        <v>0</v>
      </c>
    </row>
    <row r="104" spans="1:7" ht="16" thickBot="1" x14ac:dyDescent="0.4">
      <c r="A104" s="39"/>
      <c r="B104" s="47"/>
      <c r="C104" s="39"/>
      <c r="D104" s="39"/>
      <c r="E104" s="48">
        <f>SUM(E98:E103)</f>
        <v>0</v>
      </c>
      <c r="F104" s="48">
        <f>SUM(F98:F103)</f>
        <v>0</v>
      </c>
      <c r="G104" s="48">
        <f>SUM(G98:G103)</f>
        <v>0</v>
      </c>
    </row>
    <row r="105" spans="1:7" ht="16" thickTop="1" x14ac:dyDescent="0.35">
      <c r="A105" s="63"/>
      <c r="B105" s="63"/>
      <c r="C105" s="63"/>
      <c r="D105" s="63"/>
      <c r="E105" s="63"/>
      <c r="F105" s="63"/>
      <c r="G105" s="63"/>
    </row>
    <row r="106" spans="1:7" ht="15.5" x14ac:dyDescent="0.35">
      <c r="A106" s="63"/>
      <c r="B106" s="63"/>
      <c r="C106" s="63"/>
      <c r="D106" s="63"/>
      <c r="E106" s="63"/>
      <c r="F106" s="63"/>
      <c r="G106" s="63"/>
    </row>
    <row r="107" spans="1:7" ht="15.5" x14ac:dyDescent="0.35">
      <c r="A107" s="63"/>
      <c r="B107" s="63"/>
      <c r="C107" s="63"/>
      <c r="D107" s="63"/>
      <c r="E107" s="63"/>
      <c r="F107" s="63"/>
      <c r="G107" s="63"/>
    </row>
    <row r="108" spans="1:7" ht="15.5" x14ac:dyDescent="0.35">
      <c r="A108" s="201" t="s">
        <v>17</v>
      </c>
      <c r="B108" s="201"/>
      <c r="C108" s="201"/>
      <c r="D108" s="201"/>
      <c r="E108" s="201"/>
      <c r="F108" s="201"/>
      <c r="G108" s="201"/>
    </row>
    <row r="109" spans="1:7" ht="15.5" x14ac:dyDescent="0.35">
      <c r="A109" s="37" t="s">
        <v>9</v>
      </c>
      <c r="B109" s="37" t="s">
        <v>8</v>
      </c>
      <c r="C109" s="37" t="s">
        <v>11</v>
      </c>
      <c r="D109" s="37" t="s">
        <v>7</v>
      </c>
      <c r="E109" s="37" t="s">
        <v>3</v>
      </c>
      <c r="F109" s="37" t="s">
        <v>4</v>
      </c>
      <c r="G109" s="38" t="s">
        <v>5</v>
      </c>
    </row>
    <row r="110" spans="1:7" ht="15.5" x14ac:dyDescent="0.35">
      <c r="A110" s="39"/>
      <c r="B110" s="40"/>
      <c r="C110" s="39"/>
      <c r="D110" s="39"/>
      <c r="E110" s="41"/>
      <c r="F110" s="41"/>
      <c r="G110" s="42">
        <f t="shared" ref="G110:G114" si="11">SUM(E110:F110)</f>
        <v>0</v>
      </c>
    </row>
    <row r="111" spans="1:7" ht="15.5" x14ac:dyDescent="0.35">
      <c r="A111" s="39"/>
      <c r="B111" s="40"/>
      <c r="C111" s="39"/>
      <c r="D111" s="39"/>
      <c r="E111" s="41"/>
      <c r="F111" s="41"/>
      <c r="G111" s="42">
        <f t="shared" si="11"/>
        <v>0</v>
      </c>
    </row>
    <row r="112" spans="1:7" ht="15.5" x14ac:dyDescent="0.35">
      <c r="A112" s="39"/>
      <c r="B112" s="40"/>
      <c r="C112" s="39"/>
      <c r="D112" s="39"/>
      <c r="E112" s="41"/>
      <c r="F112" s="41"/>
      <c r="G112" s="42">
        <f t="shared" si="11"/>
        <v>0</v>
      </c>
    </row>
    <row r="113" spans="1:7" ht="15.5" x14ac:dyDescent="0.35">
      <c r="A113" s="39"/>
      <c r="B113" s="40"/>
      <c r="C113" s="39"/>
      <c r="D113" s="39"/>
      <c r="E113" s="41"/>
      <c r="F113" s="41"/>
      <c r="G113" s="42">
        <f t="shared" si="11"/>
        <v>0</v>
      </c>
    </row>
    <row r="114" spans="1:7" ht="15.5" x14ac:dyDescent="0.35">
      <c r="A114" s="39"/>
      <c r="B114" s="40"/>
      <c r="C114" s="39"/>
      <c r="D114" s="39"/>
      <c r="E114" s="75"/>
      <c r="F114" s="75"/>
      <c r="G114" s="76">
        <f t="shared" si="11"/>
        <v>0</v>
      </c>
    </row>
    <row r="115" spans="1:7" ht="15.5" x14ac:dyDescent="0.35">
      <c r="A115" s="43"/>
      <c r="B115" s="73"/>
      <c r="C115" s="43"/>
      <c r="D115" s="43"/>
      <c r="E115" s="77"/>
      <c r="F115" s="77"/>
      <c r="G115" s="77"/>
    </row>
    <row r="116" spans="1:7" ht="16" thickBot="1" x14ac:dyDescent="0.4">
      <c r="A116" s="39"/>
      <c r="B116" s="47"/>
      <c r="C116" s="39"/>
      <c r="D116" s="39"/>
      <c r="E116" s="48">
        <f>SUM(E110:E113)</f>
        <v>0</v>
      </c>
      <c r="F116" s="48">
        <f>SUM(F110:F115)</f>
        <v>0</v>
      </c>
      <c r="G116" s="48">
        <f>SUM(G110:G115)</f>
        <v>0</v>
      </c>
    </row>
    <row r="117" spans="1:7" ht="16" thickTop="1" x14ac:dyDescent="0.35">
      <c r="A117" s="63"/>
      <c r="B117" s="63"/>
      <c r="C117" s="63"/>
      <c r="D117" s="63"/>
      <c r="E117" s="63"/>
      <c r="F117" s="63"/>
      <c r="G117" s="63"/>
    </row>
    <row r="118" spans="1:7" ht="15.5" x14ac:dyDescent="0.35">
      <c r="A118" s="63"/>
      <c r="B118" s="63"/>
      <c r="C118" s="63"/>
      <c r="D118" s="63"/>
      <c r="E118" s="63"/>
      <c r="F118" s="63"/>
      <c r="G118" s="63"/>
    </row>
    <row r="119" spans="1:7" ht="15.5" x14ac:dyDescent="0.35">
      <c r="A119" s="63"/>
      <c r="B119" s="63"/>
      <c r="C119" s="63"/>
      <c r="D119" s="63"/>
      <c r="E119" s="63"/>
      <c r="F119" s="63"/>
      <c r="G119" s="63"/>
    </row>
    <row r="120" spans="1:7" ht="15.5" x14ac:dyDescent="0.35">
      <c r="A120" s="63"/>
      <c r="B120" s="63"/>
      <c r="C120" s="63"/>
      <c r="D120" s="63"/>
      <c r="E120" s="63"/>
      <c r="F120" s="63"/>
      <c r="G120" s="63"/>
    </row>
    <row r="121" spans="1:7" ht="15.5" x14ac:dyDescent="0.35">
      <c r="A121" s="63"/>
      <c r="B121" s="63"/>
      <c r="C121" s="63"/>
      <c r="D121" s="63"/>
      <c r="E121" s="63"/>
      <c r="F121" s="63"/>
      <c r="G121" s="63"/>
    </row>
    <row r="122" spans="1:7" ht="15.5" x14ac:dyDescent="0.35">
      <c r="A122" s="201" t="s">
        <v>18</v>
      </c>
      <c r="B122" s="201"/>
      <c r="C122" s="201"/>
      <c r="D122" s="201"/>
      <c r="E122" s="201"/>
      <c r="F122" s="201"/>
      <c r="G122" s="201"/>
    </row>
    <row r="123" spans="1:7" ht="15.5" x14ac:dyDescent="0.35">
      <c r="A123" s="37" t="s">
        <v>9</v>
      </c>
      <c r="B123" s="37" t="s">
        <v>8</v>
      </c>
      <c r="C123" s="37" t="s">
        <v>11</v>
      </c>
      <c r="D123" s="37" t="s">
        <v>7</v>
      </c>
      <c r="E123" s="37" t="s">
        <v>3</v>
      </c>
      <c r="F123" s="37" t="s">
        <v>4</v>
      </c>
      <c r="G123" s="38" t="s">
        <v>5</v>
      </c>
    </row>
    <row r="124" spans="1:7" ht="15.5" x14ac:dyDescent="0.35">
      <c r="A124" s="39"/>
      <c r="B124" s="40"/>
      <c r="C124" s="39"/>
      <c r="D124" s="39"/>
      <c r="E124" s="41"/>
      <c r="F124" s="41"/>
      <c r="G124" s="42">
        <f t="shared" ref="G124:G129" si="12">SUM(E124:F124)</f>
        <v>0</v>
      </c>
    </row>
    <row r="125" spans="1:7" ht="15.5" x14ac:dyDescent="0.35">
      <c r="A125" s="39"/>
      <c r="B125" s="47"/>
      <c r="C125" s="39"/>
      <c r="D125" s="39"/>
      <c r="E125" s="41"/>
      <c r="F125" s="41"/>
      <c r="G125" s="42">
        <f t="shared" si="12"/>
        <v>0</v>
      </c>
    </row>
    <row r="126" spans="1:7" ht="15.5" x14ac:dyDescent="0.35">
      <c r="A126" s="39"/>
      <c r="B126" s="47"/>
      <c r="C126" s="39"/>
      <c r="D126" s="39"/>
      <c r="E126" s="41"/>
      <c r="F126" s="41"/>
      <c r="G126" s="42"/>
    </row>
    <row r="127" spans="1:7" ht="15.5" x14ac:dyDescent="0.35">
      <c r="A127" s="39"/>
      <c r="B127" s="47"/>
      <c r="C127" s="39"/>
      <c r="D127" s="39"/>
      <c r="E127" s="41"/>
      <c r="F127" s="41"/>
      <c r="G127" s="42"/>
    </row>
    <row r="128" spans="1:7" ht="15.5" x14ac:dyDescent="0.35">
      <c r="A128" s="39"/>
      <c r="B128" s="47"/>
      <c r="C128" s="39"/>
      <c r="D128" s="39"/>
      <c r="E128" s="41"/>
      <c r="F128" s="41"/>
      <c r="G128" s="42">
        <f t="shared" si="12"/>
        <v>0</v>
      </c>
    </row>
    <row r="129" spans="1:7" ht="15.5" x14ac:dyDescent="0.35">
      <c r="A129" s="43"/>
      <c r="B129" s="68"/>
      <c r="C129" s="43"/>
      <c r="D129" s="43"/>
      <c r="E129" s="46"/>
      <c r="F129" s="46"/>
      <c r="G129" s="46">
        <f t="shared" si="12"/>
        <v>0</v>
      </c>
    </row>
    <row r="130" spans="1:7" ht="16" thickBot="1" x14ac:dyDescent="0.4">
      <c r="A130" s="39"/>
      <c r="B130" s="47"/>
      <c r="C130" s="39"/>
      <c r="D130" s="39"/>
      <c r="E130" s="48">
        <f>SUM(E124:E129)</f>
        <v>0</v>
      </c>
      <c r="F130" s="48">
        <f>SUM(F124:F129)</f>
        <v>0</v>
      </c>
      <c r="G130" s="48">
        <f>SUM(G124:G129)</f>
        <v>0</v>
      </c>
    </row>
    <row r="131" spans="1:7" ht="16" thickTop="1" x14ac:dyDescent="0.35">
      <c r="A131" s="63"/>
      <c r="B131" s="63"/>
      <c r="C131" s="63"/>
      <c r="D131" s="63"/>
      <c r="E131" s="63"/>
      <c r="F131" s="63"/>
      <c r="G131" s="63"/>
    </row>
    <row r="132" spans="1:7" ht="15.5" x14ac:dyDescent="0.35">
      <c r="A132" s="63"/>
      <c r="B132" s="63"/>
      <c r="C132" s="63"/>
      <c r="D132" s="63"/>
      <c r="E132" s="63"/>
      <c r="F132" s="63"/>
      <c r="G132" s="63"/>
    </row>
    <row r="133" spans="1:7" ht="15.5" x14ac:dyDescent="0.35">
      <c r="A133" s="63"/>
      <c r="B133" s="63"/>
      <c r="C133" s="63"/>
      <c r="D133" s="63"/>
      <c r="E133" s="63"/>
      <c r="F133" s="63"/>
      <c r="G133" s="63"/>
    </row>
    <row r="134" spans="1:7" ht="15.5" x14ac:dyDescent="0.35">
      <c r="A134" s="63"/>
      <c r="B134" s="63"/>
      <c r="C134" s="63"/>
      <c r="D134" s="63"/>
      <c r="E134" s="63"/>
      <c r="F134" s="63"/>
      <c r="G134" s="63"/>
    </row>
    <row r="135" spans="1:7" ht="15.5" x14ac:dyDescent="0.35">
      <c r="A135" s="201" t="s">
        <v>19</v>
      </c>
      <c r="B135" s="201"/>
      <c r="C135" s="201"/>
      <c r="D135" s="201"/>
      <c r="E135" s="201"/>
      <c r="F135" s="201"/>
      <c r="G135" s="201"/>
    </row>
    <row r="136" spans="1:7" ht="15.5" x14ac:dyDescent="0.35">
      <c r="A136" s="37" t="s">
        <v>9</v>
      </c>
      <c r="B136" s="37" t="s">
        <v>8</v>
      </c>
      <c r="C136" s="37" t="s">
        <v>11</v>
      </c>
      <c r="D136" s="37" t="s">
        <v>7</v>
      </c>
      <c r="E136" s="37" t="s">
        <v>3</v>
      </c>
      <c r="F136" s="37" t="s">
        <v>4</v>
      </c>
      <c r="G136" s="38" t="s">
        <v>5</v>
      </c>
    </row>
    <row r="137" spans="1:7" ht="15.5" x14ac:dyDescent="0.35">
      <c r="A137" s="39"/>
      <c r="B137" s="40"/>
      <c r="C137" s="39"/>
      <c r="D137" s="39"/>
      <c r="E137" s="41"/>
      <c r="F137" s="41"/>
      <c r="G137" s="42">
        <f t="shared" ref="G137:G142" si="13">SUM(E137:F137)</f>
        <v>0</v>
      </c>
    </row>
    <row r="138" spans="1:7" ht="15.5" x14ac:dyDescent="0.35">
      <c r="A138" s="39"/>
      <c r="B138" s="40"/>
      <c r="C138" s="39"/>
      <c r="D138" s="39"/>
      <c r="E138" s="41"/>
      <c r="F138" s="41"/>
      <c r="G138" s="42">
        <f t="shared" si="13"/>
        <v>0</v>
      </c>
    </row>
    <row r="139" spans="1:7" ht="15.5" x14ac:dyDescent="0.35">
      <c r="A139" s="39"/>
      <c r="B139" s="40"/>
      <c r="C139" s="39"/>
      <c r="D139" s="39"/>
      <c r="E139" s="41"/>
      <c r="F139" s="41"/>
      <c r="G139" s="42"/>
    </row>
    <row r="140" spans="1:7" ht="15.5" x14ac:dyDescent="0.35">
      <c r="A140" s="39"/>
      <c r="B140" s="40"/>
      <c r="C140" s="39"/>
      <c r="D140" s="39"/>
      <c r="E140" s="41"/>
      <c r="F140" s="41"/>
      <c r="G140" s="42"/>
    </row>
    <row r="141" spans="1:7" ht="15.5" x14ac:dyDescent="0.35">
      <c r="A141" s="39"/>
      <c r="B141" s="47"/>
      <c r="C141" s="39"/>
      <c r="D141" s="39"/>
      <c r="E141" s="41"/>
      <c r="F141" s="41"/>
      <c r="G141" s="42">
        <f t="shared" si="13"/>
        <v>0</v>
      </c>
    </row>
    <row r="142" spans="1:7" ht="15.5" x14ac:dyDescent="0.35">
      <c r="A142" s="43"/>
      <c r="B142" s="68"/>
      <c r="C142" s="43"/>
      <c r="D142" s="43"/>
      <c r="E142" s="46"/>
      <c r="F142" s="46"/>
      <c r="G142" s="46">
        <f t="shared" si="13"/>
        <v>0</v>
      </c>
    </row>
    <row r="143" spans="1:7" ht="16" thickBot="1" x14ac:dyDescent="0.4">
      <c r="A143" s="39"/>
      <c r="B143" s="47"/>
      <c r="C143" s="39"/>
      <c r="D143" s="39"/>
      <c r="E143" s="48">
        <f>SUM(E137:E142)</f>
        <v>0</v>
      </c>
      <c r="F143" s="48">
        <f>SUM(F137:F142)</f>
        <v>0</v>
      </c>
      <c r="G143" s="48">
        <f>SUM(G137:G142)</f>
        <v>0</v>
      </c>
    </row>
    <row r="144" spans="1:7" ht="16" thickTop="1" x14ac:dyDescent="0.35">
      <c r="A144" s="63"/>
      <c r="B144" s="64"/>
      <c r="C144" s="63"/>
      <c r="D144" s="63"/>
      <c r="E144" s="63"/>
      <c r="F144" s="63"/>
      <c r="G144" s="63"/>
    </row>
    <row r="145" spans="1:9" ht="15.5" x14ac:dyDescent="0.35">
      <c r="A145" s="63"/>
      <c r="B145" s="63"/>
      <c r="C145" s="63"/>
      <c r="D145" s="63"/>
      <c r="E145" s="63"/>
      <c r="F145" s="63"/>
      <c r="G145" s="63"/>
    </row>
    <row r="146" spans="1:9" ht="15.75" customHeight="1" x14ac:dyDescent="0.35">
      <c r="A146" s="201" t="s">
        <v>20</v>
      </c>
      <c r="B146" s="201"/>
      <c r="C146" s="201"/>
      <c r="D146" s="201"/>
      <c r="E146" s="201"/>
      <c r="F146" s="201"/>
      <c r="G146" s="201"/>
    </row>
    <row r="147" spans="1:9" ht="15.5" x14ac:dyDescent="0.35">
      <c r="A147" s="37" t="s">
        <v>9</v>
      </c>
      <c r="B147" s="37" t="s">
        <v>8</v>
      </c>
      <c r="C147" s="37" t="s">
        <v>11</v>
      </c>
      <c r="D147" s="37" t="s">
        <v>7</v>
      </c>
      <c r="E147" s="37" t="s">
        <v>3</v>
      </c>
      <c r="F147" s="37" t="s">
        <v>4</v>
      </c>
      <c r="G147" s="38" t="s">
        <v>5</v>
      </c>
      <c r="I147" s="195"/>
    </row>
    <row r="148" spans="1:9" ht="15.5" x14ac:dyDescent="0.35">
      <c r="A148" s="39"/>
      <c r="B148" s="40"/>
      <c r="C148" s="63"/>
      <c r="D148" s="39"/>
      <c r="E148" s="41"/>
      <c r="F148" s="41"/>
      <c r="G148" s="42">
        <f>SUM(E148:F148)</f>
        <v>0</v>
      </c>
      <c r="I148" s="195"/>
    </row>
    <row r="149" spans="1:9" ht="15.5" x14ac:dyDescent="0.35">
      <c r="A149" s="39"/>
      <c r="B149" s="40"/>
      <c r="C149" s="63"/>
      <c r="D149" s="39"/>
      <c r="E149" s="41"/>
      <c r="F149" s="41"/>
      <c r="G149" s="42">
        <f t="shared" ref="G149:G151" si="14">SUM(E149:F149)</f>
        <v>0</v>
      </c>
      <c r="I149" s="195"/>
    </row>
    <row r="150" spans="1:9" ht="15.5" x14ac:dyDescent="0.35">
      <c r="A150" s="39"/>
      <c r="B150" s="40"/>
      <c r="C150" s="63"/>
      <c r="D150" s="39"/>
      <c r="E150" s="41"/>
      <c r="F150" s="41"/>
      <c r="G150" s="42">
        <f t="shared" si="14"/>
        <v>0</v>
      </c>
      <c r="I150" s="195"/>
    </row>
    <row r="151" spans="1:9" ht="15.5" x14ac:dyDescent="0.35">
      <c r="A151" s="39"/>
      <c r="B151" s="40"/>
      <c r="C151" s="63"/>
      <c r="D151" s="39"/>
      <c r="E151" s="41"/>
      <c r="F151" s="41"/>
      <c r="G151" s="42">
        <f t="shared" si="14"/>
        <v>0</v>
      </c>
      <c r="I151" s="195"/>
    </row>
    <row r="152" spans="1:9" ht="15.5" x14ac:dyDescent="0.35">
      <c r="A152" s="39"/>
      <c r="B152" s="40"/>
      <c r="C152" s="63"/>
      <c r="D152" s="39"/>
      <c r="E152" s="41"/>
      <c r="F152" s="41"/>
      <c r="G152" s="42">
        <f>SUM(E152:F152)</f>
        <v>0</v>
      </c>
      <c r="I152" s="195"/>
    </row>
    <row r="153" spans="1:9" ht="15.5" x14ac:dyDescent="0.35">
      <c r="A153" s="39"/>
      <c r="B153" s="40"/>
      <c r="C153" s="63"/>
      <c r="D153" s="39"/>
      <c r="E153" s="41"/>
      <c r="F153" s="41"/>
      <c r="G153" s="42">
        <f t="shared" ref="G153:G155" si="15">SUM(E153:F153)</f>
        <v>0</v>
      </c>
      <c r="I153" s="195"/>
    </row>
    <row r="154" spans="1:9" ht="15.5" x14ac:dyDescent="0.35">
      <c r="A154" s="39"/>
      <c r="B154" s="78"/>
      <c r="C154" s="39"/>
      <c r="D154" s="39"/>
      <c r="E154" s="41"/>
      <c r="F154" s="41"/>
      <c r="G154" s="42">
        <f t="shared" si="15"/>
        <v>0</v>
      </c>
      <c r="I154" s="195"/>
    </row>
    <row r="155" spans="1:9" ht="15.5" x14ac:dyDescent="0.35">
      <c r="A155" s="43"/>
      <c r="B155" s="73"/>
      <c r="C155" s="43"/>
      <c r="D155" s="43"/>
      <c r="E155" s="46"/>
      <c r="F155" s="46"/>
      <c r="G155" s="46">
        <f t="shared" si="15"/>
        <v>0</v>
      </c>
    </row>
    <row r="156" spans="1:9" ht="16" thickBot="1" x14ac:dyDescent="0.4">
      <c r="A156" s="39"/>
      <c r="B156" s="39"/>
      <c r="C156" s="39"/>
      <c r="D156" s="39"/>
      <c r="E156" s="48">
        <f>SUM(E148:E155)</f>
        <v>0</v>
      </c>
      <c r="F156" s="48">
        <f>SUM(F148:F155)</f>
        <v>0</v>
      </c>
      <c r="G156" s="48">
        <f>SUM(G148:G155)</f>
        <v>0</v>
      </c>
    </row>
    <row r="157" spans="1:9" ht="16" thickTop="1" x14ac:dyDescent="0.35">
      <c r="A157" s="63"/>
      <c r="B157" s="63"/>
      <c r="C157" s="63"/>
      <c r="D157" s="63"/>
      <c r="E157" s="79"/>
      <c r="F157" s="79"/>
      <c r="G157" s="79"/>
    </row>
    <row r="158" spans="1:9" ht="15.5" x14ac:dyDescent="0.35">
      <c r="A158" s="63"/>
      <c r="B158" s="63"/>
      <c r="C158" s="63"/>
      <c r="D158" s="63"/>
      <c r="E158" s="80"/>
      <c r="F158" s="80"/>
      <c r="G158" s="80"/>
    </row>
    <row r="159" spans="1:9" ht="15.5" x14ac:dyDescent="0.35">
      <c r="A159" s="201" t="s">
        <v>64</v>
      </c>
      <c r="B159" s="201"/>
      <c r="C159" s="201"/>
      <c r="D159" s="201"/>
      <c r="E159" s="201"/>
      <c r="F159" s="201"/>
      <c r="G159" s="201"/>
    </row>
    <row r="160" spans="1:9" ht="15.5" x14ac:dyDescent="0.35">
      <c r="A160" s="37" t="s">
        <v>9</v>
      </c>
      <c r="B160" s="37" t="s">
        <v>8</v>
      </c>
      <c r="C160" s="37" t="s">
        <v>11</v>
      </c>
      <c r="D160" s="37" t="s">
        <v>7</v>
      </c>
      <c r="E160" s="37" t="s">
        <v>3</v>
      </c>
      <c r="F160" s="37" t="s">
        <v>4</v>
      </c>
      <c r="G160" s="38" t="s">
        <v>5</v>
      </c>
    </row>
    <row r="161" spans="1:7" ht="15.5" x14ac:dyDescent="0.35">
      <c r="A161" s="39"/>
      <c r="B161" s="40"/>
      <c r="C161" s="39"/>
      <c r="D161" s="39"/>
      <c r="E161" s="41"/>
      <c r="F161" s="41"/>
      <c r="G161" s="42">
        <f t="shared" ref="G161:G166" si="16">SUM(E161:F161)</f>
        <v>0</v>
      </c>
    </row>
    <row r="162" spans="1:7" ht="15.5" x14ac:dyDescent="0.35">
      <c r="A162" s="39"/>
      <c r="B162" s="40"/>
      <c r="C162" s="39"/>
      <c r="D162" s="39"/>
      <c r="E162" s="41"/>
      <c r="F162" s="41"/>
      <c r="G162" s="42">
        <f t="shared" si="16"/>
        <v>0</v>
      </c>
    </row>
    <row r="163" spans="1:7" ht="15.5" x14ac:dyDescent="0.35">
      <c r="A163" s="39"/>
      <c r="B163" s="40"/>
      <c r="C163" s="39"/>
      <c r="D163" s="39"/>
      <c r="E163" s="41"/>
      <c r="F163" s="41"/>
      <c r="G163" s="42"/>
    </row>
    <row r="164" spans="1:7" ht="15.5" x14ac:dyDescent="0.35">
      <c r="A164" s="39"/>
      <c r="B164" s="40"/>
      <c r="C164" s="39"/>
      <c r="D164" s="39"/>
      <c r="E164" s="41"/>
      <c r="F164" s="41"/>
      <c r="G164" s="42"/>
    </row>
    <row r="165" spans="1:7" ht="15.5" x14ac:dyDescent="0.35">
      <c r="A165" s="39"/>
      <c r="B165" s="40"/>
      <c r="C165" s="39"/>
      <c r="D165" s="39"/>
      <c r="E165" s="41"/>
      <c r="F165" s="41"/>
      <c r="G165" s="42">
        <f t="shared" si="16"/>
        <v>0</v>
      </c>
    </row>
    <row r="166" spans="1:7" ht="15.5" x14ac:dyDescent="0.35">
      <c r="A166" s="43"/>
      <c r="B166" s="68"/>
      <c r="C166" s="43"/>
      <c r="D166" s="43"/>
      <c r="E166" s="46"/>
      <c r="F166" s="46"/>
      <c r="G166" s="46">
        <f t="shared" si="16"/>
        <v>0</v>
      </c>
    </row>
    <row r="167" spans="1:7" ht="16" thickBot="1" x14ac:dyDescent="0.4">
      <c r="A167" s="39"/>
      <c r="B167" s="47"/>
      <c r="C167" s="39"/>
      <c r="D167" s="39"/>
      <c r="E167" s="48">
        <f>SUM(E161:E166)</f>
        <v>0</v>
      </c>
      <c r="F167" s="48">
        <f>SUM(F161:F166)</f>
        <v>0</v>
      </c>
      <c r="G167" s="48">
        <f>SUM(G161:G166)</f>
        <v>0</v>
      </c>
    </row>
    <row r="168" spans="1:7" ht="16" thickTop="1" x14ac:dyDescent="0.35">
      <c r="A168" s="63"/>
      <c r="B168" s="63"/>
      <c r="C168" s="63"/>
      <c r="D168" s="63"/>
      <c r="E168" s="63"/>
      <c r="F168" s="63"/>
      <c r="G168" s="63"/>
    </row>
    <row r="169" spans="1:7" ht="15.5" x14ac:dyDescent="0.35">
      <c r="A169" s="63"/>
      <c r="B169" s="63"/>
      <c r="C169" s="63"/>
      <c r="D169" s="63"/>
      <c r="E169" s="63"/>
      <c r="F169" s="63"/>
      <c r="G169" s="63"/>
    </row>
    <row r="170" spans="1:7" ht="15.5" x14ac:dyDescent="0.35">
      <c r="A170" s="201" t="s">
        <v>74</v>
      </c>
      <c r="B170" s="201"/>
      <c r="C170" s="201"/>
      <c r="D170" s="201"/>
      <c r="E170" s="201"/>
      <c r="F170" s="201"/>
      <c r="G170" s="201"/>
    </row>
    <row r="171" spans="1:7" ht="15.5" x14ac:dyDescent="0.35">
      <c r="A171" s="37"/>
      <c r="B171" s="37" t="s">
        <v>8</v>
      </c>
      <c r="C171" s="37" t="s">
        <v>11</v>
      </c>
      <c r="D171" s="37" t="s">
        <v>7</v>
      </c>
      <c r="E171" s="37" t="s">
        <v>3</v>
      </c>
      <c r="F171" s="37" t="s">
        <v>4</v>
      </c>
      <c r="G171" s="38" t="s">
        <v>5</v>
      </c>
    </row>
    <row r="172" spans="1:7" ht="15.5" x14ac:dyDescent="0.35">
      <c r="A172" s="39"/>
      <c r="B172" s="40"/>
      <c r="C172" s="39"/>
      <c r="D172" s="39"/>
      <c r="E172" s="41"/>
      <c r="F172" s="41"/>
      <c r="G172" s="42">
        <f t="shared" ref="G172:G177" si="17">SUM(E172:F172)</f>
        <v>0</v>
      </c>
    </row>
    <row r="173" spans="1:7" ht="15.5" x14ac:dyDescent="0.35">
      <c r="A173" s="39"/>
      <c r="B173" s="40"/>
      <c r="C173" s="39"/>
      <c r="D173" s="39"/>
      <c r="E173" s="41"/>
      <c r="F173" s="41"/>
      <c r="G173" s="42">
        <f t="shared" si="17"/>
        <v>0</v>
      </c>
    </row>
    <row r="174" spans="1:7" ht="15.5" x14ac:dyDescent="0.35">
      <c r="A174" s="39"/>
      <c r="B174" s="40"/>
      <c r="C174" s="39"/>
      <c r="D174" s="39"/>
      <c r="E174" s="41"/>
      <c r="F174" s="41"/>
      <c r="G174" s="42">
        <f t="shared" si="17"/>
        <v>0</v>
      </c>
    </row>
    <row r="175" spans="1:7" ht="15.5" x14ac:dyDescent="0.35">
      <c r="A175" s="39"/>
      <c r="B175" s="40"/>
      <c r="C175" s="39"/>
      <c r="D175" s="39"/>
      <c r="E175" s="41"/>
      <c r="F175" s="41"/>
      <c r="G175" s="42">
        <f t="shared" si="17"/>
        <v>0</v>
      </c>
    </row>
    <row r="176" spans="1:7" ht="15.5" x14ac:dyDescent="0.35">
      <c r="A176" s="39"/>
      <c r="B176" s="40"/>
      <c r="C176" s="39"/>
      <c r="D176" s="39"/>
      <c r="E176" s="41"/>
      <c r="F176" s="41"/>
      <c r="G176" s="42">
        <f t="shared" si="17"/>
        <v>0</v>
      </c>
    </row>
    <row r="177" spans="1:8" ht="15.5" x14ac:dyDescent="0.35">
      <c r="A177" s="43"/>
      <c r="B177" s="44"/>
      <c r="C177" s="43"/>
      <c r="D177" s="43"/>
      <c r="E177" s="46"/>
      <c r="F177" s="46"/>
      <c r="G177" s="46">
        <f t="shared" si="17"/>
        <v>0</v>
      </c>
    </row>
    <row r="178" spans="1:8" ht="16" thickBot="1" x14ac:dyDescent="0.4">
      <c r="A178" s="39"/>
      <c r="B178" s="47"/>
      <c r="C178" s="39"/>
      <c r="D178" s="39"/>
      <c r="E178" s="48">
        <f>SUM(E172:E177)</f>
        <v>0</v>
      </c>
      <c r="F178" s="48">
        <f>SUM(F172:F177)</f>
        <v>0</v>
      </c>
      <c r="G178" s="48">
        <f>SUM(G172:G177)</f>
        <v>0</v>
      </c>
    </row>
    <row r="179" spans="1:8" ht="16" thickTop="1" x14ac:dyDescent="0.35">
      <c r="A179" s="63"/>
      <c r="B179" s="63"/>
      <c r="C179" s="63"/>
      <c r="D179" s="63"/>
      <c r="E179" s="63"/>
      <c r="F179" s="63"/>
      <c r="G179" s="63"/>
    </row>
    <row r="180" spans="1:8" ht="15.5" x14ac:dyDescent="0.35">
      <c r="A180" s="63"/>
      <c r="B180" s="63"/>
      <c r="C180" s="63"/>
      <c r="D180" s="63"/>
      <c r="E180" s="63"/>
      <c r="F180" s="63"/>
      <c r="G180" s="63"/>
    </row>
    <row r="181" spans="1:8" ht="15.5" x14ac:dyDescent="0.35">
      <c r="A181" s="201" t="s">
        <v>123</v>
      </c>
      <c r="B181" s="201"/>
      <c r="C181" s="201"/>
      <c r="D181" s="201"/>
      <c r="E181" s="201"/>
      <c r="F181" s="201"/>
      <c r="G181" s="201"/>
    </row>
    <row r="182" spans="1:8" ht="15.5" x14ac:dyDescent="0.35">
      <c r="A182" s="37" t="s">
        <v>9</v>
      </c>
      <c r="B182" s="37" t="s">
        <v>8</v>
      </c>
      <c r="C182" s="37" t="s">
        <v>11</v>
      </c>
      <c r="D182" s="37" t="s">
        <v>7</v>
      </c>
      <c r="E182" s="37" t="s">
        <v>3</v>
      </c>
      <c r="F182" s="37" t="s">
        <v>4</v>
      </c>
      <c r="G182" s="38" t="s">
        <v>5</v>
      </c>
    </row>
    <row r="183" spans="1:8" ht="15.5" x14ac:dyDescent="0.35">
      <c r="A183" s="39"/>
      <c r="B183" s="40"/>
      <c r="C183" s="39"/>
      <c r="D183" s="39"/>
      <c r="E183" s="41"/>
      <c r="F183" s="41"/>
      <c r="G183" s="42">
        <f t="shared" ref="G183:G188" si="18">SUM(E183:F183)</f>
        <v>0</v>
      </c>
    </row>
    <row r="184" spans="1:8" ht="15.5" x14ac:dyDescent="0.35">
      <c r="A184" s="39"/>
      <c r="B184" s="40"/>
      <c r="C184" s="39"/>
      <c r="D184" s="39"/>
      <c r="E184" s="41"/>
      <c r="F184" s="41"/>
      <c r="G184" s="42">
        <f t="shared" si="18"/>
        <v>0</v>
      </c>
    </row>
    <row r="185" spans="1:8" ht="15.5" x14ac:dyDescent="0.35">
      <c r="A185" s="39"/>
      <c r="B185" s="40"/>
      <c r="C185" s="39"/>
      <c r="D185" s="39"/>
      <c r="E185" s="41"/>
      <c r="F185" s="41"/>
      <c r="G185" s="42">
        <f t="shared" si="18"/>
        <v>0</v>
      </c>
    </row>
    <row r="186" spans="1:8" ht="15.5" x14ac:dyDescent="0.35">
      <c r="A186" s="39"/>
      <c r="B186" s="40"/>
      <c r="C186" s="39"/>
      <c r="D186" s="39"/>
      <c r="E186" s="41"/>
      <c r="F186" s="41"/>
      <c r="G186" s="42">
        <f t="shared" si="18"/>
        <v>0</v>
      </c>
    </row>
    <row r="187" spans="1:8" ht="15.5" x14ac:dyDescent="0.35">
      <c r="A187" s="39"/>
      <c r="B187" s="40"/>
      <c r="C187" s="39"/>
      <c r="D187" s="39"/>
      <c r="E187" s="41"/>
      <c r="F187" s="41"/>
      <c r="G187" s="42">
        <f t="shared" si="18"/>
        <v>0</v>
      </c>
      <c r="H187" s="7"/>
    </row>
    <row r="188" spans="1:8" ht="15.5" x14ac:dyDescent="0.35">
      <c r="A188" s="43"/>
      <c r="B188" s="44"/>
      <c r="C188" s="43"/>
      <c r="D188" s="43"/>
      <c r="E188" s="46"/>
      <c r="F188" s="46"/>
      <c r="G188" s="46">
        <f t="shared" si="18"/>
        <v>0</v>
      </c>
      <c r="H188" s="10"/>
    </row>
    <row r="189" spans="1:8" ht="16" thickBot="1" x14ac:dyDescent="0.4">
      <c r="A189" s="39"/>
      <c r="B189" s="47"/>
      <c r="C189" s="39"/>
      <c r="D189" s="39"/>
      <c r="E189" s="48">
        <f>SUM(E183:E188)</f>
        <v>0</v>
      </c>
      <c r="F189" s="48">
        <f>SUM(F183:F188)</f>
        <v>0</v>
      </c>
      <c r="G189" s="48">
        <f>SUM(G183:G188)</f>
        <v>0</v>
      </c>
      <c r="H189" s="2"/>
    </row>
    <row r="190" spans="1:8" ht="16" thickTop="1" x14ac:dyDescent="0.35">
      <c r="A190" s="63"/>
      <c r="B190" s="63"/>
      <c r="C190" s="63"/>
      <c r="D190" s="63"/>
      <c r="E190" s="63"/>
      <c r="F190" s="63"/>
      <c r="G190" s="63"/>
      <c r="H190" s="2"/>
    </row>
    <row r="191" spans="1:8" ht="15.5" x14ac:dyDescent="0.35">
      <c r="A191" s="63"/>
      <c r="B191" s="63"/>
      <c r="C191" s="63"/>
      <c r="D191" s="63"/>
      <c r="E191" s="63"/>
      <c r="F191" s="63"/>
      <c r="G191" s="63"/>
    </row>
    <row r="192" spans="1:8" ht="15.5" x14ac:dyDescent="0.35">
      <c r="A192" s="201" t="s">
        <v>131</v>
      </c>
      <c r="B192" s="201"/>
      <c r="C192" s="201"/>
      <c r="D192" s="201"/>
      <c r="E192" s="201"/>
      <c r="F192" s="201"/>
      <c r="G192" s="201"/>
    </row>
    <row r="193" spans="1:7" ht="15.5" x14ac:dyDescent="0.35">
      <c r="A193" s="37" t="s">
        <v>9</v>
      </c>
      <c r="B193" s="37" t="s">
        <v>8</v>
      </c>
      <c r="C193" s="37" t="s">
        <v>11</v>
      </c>
      <c r="D193" s="37" t="s">
        <v>7</v>
      </c>
      <c r="E193" s="37" t="s">
        <v>3</v>
      </c>
      <c r="F193" s="37" t="s">
        <v>4</v>
      </c>
      <c r="G193" s="38" t="s">
        <v>5</v>
      </c>
    </row>
    <row r="194" spans="1:7" ht="15.5" x14ac:dyDescent="0.35">
      <c r="A194" s="39"/>
      <c r="B194" s="40"/>
      <c r="C194" s="39"/>
      <c r="D194" s="39"/>
      <c r="E194" s="41"/>
      <c r="F194" s="41"/>
      <c r="G194" s="42">
        <f t="shared" ref="G194:G199" si="19">SUM(E194:F194)</f>
        <v>0</v>
      </c>
    </row>
    <row r="195" spans="1:7" ht="15.5" x14ac:dyDescent="0.35">
      <c r="A195" s="39"/>
      <c r="B195" s="40"/>
      <c r="C195" s="39"/>
      <c r="D195" s="39"/>
      <c r="E195" s="41"/>
      <c r="F195" s="41"/>
      <c r="G195" s="42">
        <f t="shared" si="19"/>
        <v>0</v>
      </c>
    </row>
    <row r="196" spans="1:7" ht="15.5" x14ac:dyDescent="0.35">
      <c r="A196" s="39"/>
      <c r="B196" s="40"/>
      <c r="C196" s="39"/>
      <c r="D196" s="39"/>
      <c r="E196" s="41"/>
      <c r="F196" s="41"/>
      <c r="G196" s="42">
        <f t="shared" si="19"/>
        <v>0</v>
      </c>
    </row>
    <row r="197" spans="1:7" ht="15.5" x14ac:dyDescent="0.35">
      <c r="A197" s="39"/>
      <c r="B197" s="40"/>
      <c r="C197" s="39"/>
      <c r="D197" s="39"/>
      <c r="E197" s="41"/>
      <c r="F197" s="41"/>
      <c r="G197" s="42">
        <f t="shared" si="19"/>
        <v>0</v>
      </c>
    </row>
    <row r="198" spans="1:7" ht="15.5" x14ac:dyDescent="0.35">
      <c r="A198" s="39"/>
      <c r="B198" s="40"/>
      <c r="C198" s="39"/>
      <c r="D198" s="39"/>
      <c r="E198" s="41"/>
      <c r="F198" s="41"/>
      <c r="G198" s="42">
        <f t="shared" si="19"/>
        <v>0</v>
      </c>
    </row>
    <row r="199" spans="1:7" ht="15.5" x14ac:dyDescent="0.35">
      <c r="A199" s="43"/>
      <c r="B199" s="44"/>
      <c r="C199" s="43"/>
      <c r="D199" s="43"/>
      <c r="E199" s="46"/>
      <c r="F199" s="46"/>
      <c r="G199" s="46">
        <f t="shared" si="19"/>
        <v>0</v>
      </c>
    </row>
    <row r="200" spans="1:7" ht="16" thickBot="1" x14ac:dyDescent="0.4">
      <c r="A200" s="39"/>
      <c r="B200" s="47"/>
      <c r="C200" s="39"/>
      <c r="D200" s="39"/>
      <c r="E200" s="48">
        <f>SUM(E194:E199)</f>
        <v>0</v>
      </c>
      <c r="F200" s="48">
        <f>SUM(F194:F199)</f>
        <v>0</v>
      </c>
      <c r="G200" s="48">
        <f>SUM(G194:G199)</f>
        <v>0</v>
      </c>
    </row>
    <row r="201" spans="1:7" ht="16" thickTop="1" x14ac:dyDescent="0.35">
      <c r="A201" s="63"/>
      <c r="B201" s="63"/>
      <c r="C201" s="63"/>
      <c r="D201" s="63"/>
      <c r="E201" s="63"/>
      <c r="F201" s="63"/>
      <c r="G201" s="63"/>
    </row>
    <row r="202" spans="1:7" ht="15.5" x14ac:dyDescent="0.35">
      <c r="A202" s="63"/>
      <c r="B202" s="63"/>
      <c r="C202" s="63"/>
      <c r="D202" s="63"/>
      <c r="E202" s="63"/>
      <c r="F202" s="63"/>
      <c r="G202" s="63"/>
    </row>
    <row r="203" spans="1:7" ht="15.5" x14ac:dyDescent="0.35">
      <c r="A203" s="63"/>
      <c r="B203" s="63"/>
      <c r="C203" s="63"/>
      <c r="D203" s="63"/>
      <c r="E203" s="63"/>
      <c r="F203" s="63"/>
      <c r="G203" s="63"/>
    </row>
    <row r="204" spans="1:7" ht="15.5" x14ac:dyDescent="0.35">
      <c r="A204" s="201" t="s">
        <v>125</v>
      </c>
      <c r="B204" s="201"/>
      <c r="C204" s="201"/>
      <c r="D204" s="201"/>
      <c r="E204" s="201"/>
      <c r="F204" s="201"/>
      <c r="G204" s="201"/>
    </row>
    <row r="205" spans="1:7" ht="15.5" x14ac:dyDescent="0.35">
      <c r="A205" s="37" t="s">
        <v>9</v>
      </c>
      <c r="B205" s="37" t="s">
        <v>8</v>
      </c>
      <c r="C205" s="37" t="s">
        <v>11</v>
      </c>
      <c r="D205" s="37" t="s">
        <v>7</v>
      </c>
      <c r="E205" s="37" t="s">
        <v>3</v>
      </c>
      <c r="F205" s="37" t="s">
        <v>4</v>
      </c>
      <c r="G205" s="38" t="s">
        <v>5</v>
      </c>
    </row>
    <row r="206" spans="1:7" ht="15.5" x14ac:dyDescent="0.35">
      <c r="A206" s="39"/>
      <c r="B206" s="40"/>
      <c r="C206" s="39"/>
      <c r="D206" s="39"/>
      <c r="E206" s="41"/>
      <c r="F206" s="41"/>
      <c r="G206" s="42">
        <f t="shared" ref="G206:G211" si="20">SUM(E206:F206)</f>
        <v>0</v>
      </c>
    </row>
    <row r="207" spans="1:7" ht="15.5" x14ac:dyDescent="0.35">
      <c r="A207" s="39"/>
      <c r="B207" s="40"/>
      <c r="C207" s="39"/>
      <c r="D207" s="39"/>
      <c r="E207" s="41"/>
      <c r="F207" s="41"/>
      <c r="G207" s="42">
        <f t="shared" si="20"/>
        <v>0</v>
      </c>
    </row>
    <row r="208" spans="1:7" ht="15.5" x14ac:dyDescent="0.35">
      <c r="A208" s="39"/>
      <c r="B208" s="40"/>
      <c r="C208" s="39"/>
      <c r="D208" s="39"/>
      <c r="E208" s="41"/>
      <c r="F208" s="41"/>
      <c r="G208" s="42">
        <f t="shared" si="20"/>
        <v>0</v>
      </c>
    </row>
    <row r="209" spans="1:8" ht="15.5" x14ac:dyDescent="0.35">
      <c r="A209" s="39"/>
      <c r="B209" s="40"/>
      <c r="C209" s="39"/>
      <c r="D209" s="39"/>
      <c r="E209" s="41"/>
      <c r="F209" s="41"/>
      <c r="G209" s="42">
        <f t="shared" si="20"/>
        <v>0</v>
      </c>
    </row>
    <row r="210" spans="1:8" ht="15.5" x14ac:dyDescent="0.35">
      <c r="A210" s="39"/>
      <c r="B210" s="40"/>
      <c r="C210" s="39"/>
      <c r="D210" s="39"/>
      <c r="E210" s="41"/>
      <c r="F210" s="41"/>
      <c r="G210" s="42">
        <f t="shared" si="20"/>
        <v>0</v>
      </c>
    </row>
    <row r="211" spans="1:8" ht="15.5" x14ac:dyDescent="0.35">
      <c r="A211" s="43"/>
      <c r="B211" s="44"/>
      <c r="C211" s="43"/>
      <c r="D211" s="43"/>
      <c r="E211" s="46"/>
      <c r="F211" s="46"/>
      <c r="G211" s="46">
        <f t="shared" si="20"/>
        <v>0</v>
      </c>
    </row>
    <row r="212" spans="1:8" ht="16" thickBot="1" x14ac:dyDescent="0.4">
      <c r="A212" s="39"/>
      <c r="B212" s="47"/>
      <c r="C212" s="39"/>
      <c r="D212" s="39"/>
      <c r="E212" s="48">
        <f>SUM(E206:E211)</f>
        <v>0</v>
      </c>
      <c r="F212" s="48">
        <f>SUM(F206:F211)</f>
        <v>0</v>
      </c>
      <c r="G212" s="48">
        <f>SUM(G206:G211)</f>
        <v>0</v>
      </c>
    </row>
    <row r="213" spans="1:8" ht="16" thickTop="1" x14ac:dyDescent="0.35">
      <c r="A213" s="63"/>
      <c r="B213" s="63"/>
      <c r="C213" s="63"/>
      <c r="D213" s="63"/>
      <c r="E213" s="63"/>
      <c r="F213" s="63"/>
      <c r="G213" s="63"/>
    </row>
    <row r="214" spans="1:8" ht="15.5" x14ac:dyDescent="0.35">
      <c r="A214" s="63"/>
      <c r="B214" s="63"/>
      <c r="C214" s="63"/>
      <c r="D214" s="63"/>
      <c r="E214" s="63"/>
      <c r="F214" s="63"/>
      <c r="G214" s="63"/>
    </row>
    <row r="215" spans="1:8" ht="15.5" x14ac:dyDescent="0.35">
      <c r="A215" s="63"/>
      <c r="B215" s="63"/>
      <c r="C215" s="63"/>
      <c r="D215" s="63"/>
      <c r="E215" s="63"/>
      <c r="F215" s="63"/>
      <c r="G215" s="63"/>
    </row>
    <row r="216" spans="1:8" ht="15.5" x14ac:dyDescent="0.35">
      <c r="A216" s="201" t="s">
        <v>126</v>
      </c>
      <c r="B216" s="201"/>
      <c r="C216" s="201"/>
      <c r="D216" s="201"/>
      <c r="E216" s="201"/>
      <c r="F216" s="201"/>
      <c r="G216" s="201"/>
    </row>
    <row r="217" spans="1:8" ht="15.5" x14ac:dyDescent="0.35">
      <c r="A217" s="37" t="s">
        <v>9</v>
      </c>
      <c r="B217" s="37" t="s">
        <v>8</v>
      </c>
      <c r="C217" s="37" t="s">
        <v>11</v>
      </c>
      <c r="D217" s="37" t="s">
        <v>7</v>
      </c>
      <c r="E217" s="37" t="s">
        <v>3</v>
      </c>
      <c r="F217" s="37" t="s">
        <v>4</v>
      </c>
      <c r="G217" s="38" t="s">
        <v>5</v>
      </c>
    </row>
    <row r="218" spans="1:8" ht="15.5" x14ac:dyDescent="0.35">
      <c r="A218" s="39"/>
      <c r="B218" s="40"/>
      <c r="C218" s="39"/>
      <c r="D218" s="39"/>
      <c r="E218" s="41"/>
      <c r="F218" s="41"/>
      <c r="G218" s="42">
        <f t="shared" ref="G218:G223" si="21">SUM(E218:F218)</f>
        <v>0</v>
      </c>
      <c r="H218" s="7"/>
    </row>
    <row r="219" spans="1:8" ht="15.5" x14ac:dyDescent="0.35">
      <c r="A219" s="39"/>
      <c r="B219" s="40"/>
      <c r="C219" s="39"/>
      <c r="D219" s="39"/>
      <c r="E219" s="41"/>
      <c r="F219" s="41"/>
      <c r="G219" s="42">
        <f t="shared" si="21"/>
        <v>0</v>
      </c>
      <c r="H219" s="7"/>
    </row>
    <row r="220" spans="1:8" ht="15.5" x14ac:dyDescent="0.35">
      <c r="A220" s="39"/>
      <c r="B220" s="40"/>
      <c r="C220" s="39"/>
      <c r="D220" s="39"/>
      <c r="E220" s="41"/>
      <c r="F220" s="41"/>
      <c r="G220" s="42">
        <f t="shared" si="21"/>
        <v>0</v>
      </c>
      <c r="H220" s="7"/>
    </row>
    <row r="221" spans="1:8" ht="15.5" x14ac:dyDescent="0.35">
      <c r="A221" s="39"/>
      <c r="B221" s="40"/>
      <c r="C221" s="39"/>
      <c r="D221" s="39"/>
      <c r="E221" s="41"/>
      <c r="F221" s="41"/>
      <c r="G221" s="42">
        <f t="shared" si="21"/>
        <v>0</v>
      </c>
      <c r="H221" s="7"/>
    </row>
    <row r="222" spans="1:8" ht="15.5" x14ac:dyDescent="0.35">
      <c r="A222" s="39"/>
      <c r="B222" s="40"/>
      <c r="C222" s="39"/>
      <c r="D222" s="39"/>
      <c r="E222" s="41"/>
      <c r="F222" s="41"/>
      <c r="G222" s="42">
        <f t="shared" si="21"/>
        <v>0</v>
      </c>
      <c r="H222" s="7"/>
    </row>
    <row r="223" spans="1:8" ht="15.5" x14ac:dyDescent="0.35">
      <c r="A223" s="43"/>
      <c r="B223" s="44"/>
      <c r="C223" s="43"/>
      <c r="D223" s="43"/>
      <c r="E223" s="46"/>
      <c r="F223" s="46"/>
      <c r="G223" s="46">
        <f t="shared" si="21"/>
        <v>0</v>
      </c>
      <c r="H223" s="7"/>
    </row>
    <row r="224" spans="1:8" ht="16" thickBot="1" x14ac:dyDescent="0.4">
      <c r="A224" s="39"/>
      <c r="B224" s="47"/>
      <c r="C224" s="39"/>
      <c r="D224" s="39"/>
      <c r="E224" s="48">
        <f>SUM(E218:E223)</f>
        <v>0</v>
      </c>
      <c r="F224" s="48">
        <f>SUM(F218:F223)</f>
        <v>0</v>
      </c>
      <c r="G224" s="48">
        <f>SUM(G218:G223)</f>
        <v>0</v>
      </c>
      <c r="H224" s="7"/>
    </row>
    <row r="225" spans="1:8" ht="16" thickTop="1" x14ac:dyDescent="0.35">
      <c r="A225" s="174"/>
      <c r="B225" s="175"/>
      <c r="C225" s="174"/>
      <c r="D225" s="174"/>
      <c r="E225" s="176"/>
      <c r="F225" s="176"/>
      <c r="G225" s="176"/>
      <c r="H225" s="7"/>
    </row>
    <row r="226" spans="1:8" ht="15.5" x14ac:dyDescent="0.35">
      <c r="A226" s="201" t="s">
        <v>202</v>
      </c>
      <c r="B226" s="201"/>
      <c r="C226" s="201"/>
      <c r="D226" s="201"/>
      <c r="E226" s="201"/>
      <c r="F226" s="201"/>
      <c r="G226" s="201"/>
      <c r="H226" s="7"/>
    </row>
    <row r="227" spans="1:8" ht="15.5" x14ac:dyDescent="0.35">
      <c r="A227" s="37" t="s">
        <v>9</v>
      </c>
      <c r="B227" s="37" t="s">
        <v>8</v>
      </c>
      <c r="C227" s="37" t="s">
        <v>11</v>
      </c>
      <c r="D227" s="37" t="s">
        <v>7</v>
      </c>
      <c r="E227" s="37" t="s">
        <v>3</v>
      </c>
      <c r="F227" s="37" t="s">
        <v>4</v>
      </c>
      <c r="G227" s="38" t="s">
        <v>5</v>
      </c>
      <c r="H227" s="7"/>
    </row>
    <row r="228" spans="1:8" ht="15.5" x14ac:dyDescent="0.35">
      <c r="A228" s="39"/>
      <c r="B228" s="40"/>
      <c r="C228" s="39"/>
      <c r="D228" s="39"/>
      <c r="E228" s="41"/>
      <c r="F228" s="41"/>
      <c r="G228" s="42">
        <f t="shared" ref="G228:G233" si="22">SUM(E228:F228)</f>
        <v>0</v>
      </c>
      <c r="H228" s="7"/>
    </row>
    <row r="229" spans="1:8" ht="15.5" x14ac:dyDescent="0.35">
      <c r="A229" s="39"/>
      <c r="B229" s="40"/>
      <c r="C229" s="39"/>
      <c r="D229" s="39"/>
      <c r="E229" s="41"/>
      <c r="F229" s="41"/>
      <c r="G229" s="42">
        <f t="shared" si="22"/>
        <v>0</v>
      </c>
      <c r="H229" s="7"/>
    </row>
    <row r="230" spans="1:8" ht="15.5" x14ac:dyDescent="0.35">
      <c r="A230" s="39"/>
      <c r="B230" s="40"/>
      <c r="C230" s="39"/>
      <c r="D230" s="39"/>
      <c r="E230" s="41"/>
      <c r="F230" s="41"/>
      <c r="G230" s="42">
        <f t="shared" si="22"/>
        <v>0</v>
      </c>
      <c r="H230" s="7"/>
    </row>
    <row r="231" spans="1:8" ht="15.5" x14ac:dyDescent="0.35">
      <c r="A231" s="39"/>
      <c r="B231" s="40"/>
      <c r="C231" s="39"/>
      <c r="D231" s="39"/>
      <c r="E231" s="41"/>
      <c r="F231" s="41"/>
      <c r="G231" s="42">
        <f t="shared" si="22"/>
        <v>0</v>
      </c>
      <c r="H231" s="7"/>
    </row>
    <row r="232" spans="1:8" ht="15.5" x14ac:dyDescent="0.35">
      <c r="A232" s="39"/>
      <c r="B232" s="40"/>
      <c r="C232" s="39"/>
      <c r="D232" s="39"/>
      <c r="E232" s="41"/>
      <c r="F232" s="41"/>
      <c r="G232" s="42">
        <f t="shared" si="22"/>
        <v>0</v>
      </c>
      <c r="H232" s="7"/>
    </row>
    <row r="233" spans="1:8" ht="15.5" x14ac:dyDescent="0.35">
      <c r="A233" s="43"/>
      <c r="B233" s="44"/>
      <c r="C233" s="43"/>
      <c r="D233" s="43"/>
      <c r="E233" s="46"/>
      <c r="F233" s="46"/>
      <c r="G233" s="46">
        <f t="shared" si="22"/>
        <v>0</v>
      </c>
      <c r="H233" s="7"/>
    </row>
    <row r="234" spans="1:8" ht="16" thickBot="1" x14ac:dyDescent="0.4">
      <c r="A234" s="39"/>
      <c r="B234" s="47"/>
      <c r="C234" s="39"/>
      <c r="D234" s="39"/>
      <c r="E234" s="48">
        <f>SUM(E228:E233)</f>
        <v>0</v>
      </c>
      <c r="F234" s="48">
        <f>SUM(F228:F233)</f>
        <v>0</v>
      </c>
      <c r="G234" s="48">
        <f>SUM(G228:G233)</f>
        <v>0</v>
      </c>
      <c r="H234" s="9"/>
    </row>
    <row r="235" spans="1:8" ht="16" thickTop="1" x14ac:dyDescent="0.35">
      <c r="A235" s="174"/>
      <c r="B235" s="175"/>
      <c r="C235" s="174"/>
      <c r="D235" s="174"/>
      <c r="E235" s="181"/>
      <c r="F235" s="181"/>
      <c r="G235" s="181"/>
      <c r="H235" s="9"/>
    </row>
    <row r="236" spans="1:8" ht="15.5" x14ac:dyDescent="0.35">
      <c r="A236" s="201" t="s">
        <v>127</v>
      </c>
      <c r="B236" s="201"/>
      <c r="C236" s="201"/>
      <c r="D236" s="201"/>
      <c r="E236" s="201"/>
      <c r="F236" s="201"/>
      <c r="G236" s="201"/>
      <c r="H236" s="9"/>
    </row>
    <row r="237" spans="1:8" ht="15.5" x14ac:dyDescent="0.35">
      <c r="A237" s="37" t="s">
        <v>9</v>
      </c>
      <c r="B237" s="37" t="s">
        <v>8</v>
      </c>
      <c r="C237" s="37" t="s">
        <v>11</v>
      </c>
      <c r="D237" s="37" t="s">
        <v>7</v>
      </c>
      <c r="E237" s="37" t="s">
        <v>3</v>
      </c>
      <c r="F237" s="37" t="s">
        <v>4</v>
      </c>
      <c r="G237" s="38" t="s">
        <v>5</v>
      </c>
      <c r="H237" s="9"/>
    </row>
    <row r="238" spans="1:8" ht="15.5" x14ac:dyDescent="0.35">
      <c r="A238" s="39"/>
      <c r="B238" s="40"/>
      <c r="C238" s="39"/>
      <c r="D238" s="39"/>
      <c r="E238" s="41"/>
      <c r="F238" s="41"/>
      <c r="G238" s="42">
        <f t="shared" ref="G238:G243" si="23">SUM(E238:F238)</f>
        <v>0</v>
      </c>
      <c r="H238" s="9"/>
    </row>
    <row r="239" spans="1:8" ht="15.5" x14ac:dyDescent="0.35">
      <c r="A239" s="39"/>
      <c r="B239" s="40"/>
      <c r="C239" s="39"/>
      <c r="D239" s="39"/>
      <c r="E239" s="41"/>
      <c r="F239" s="41"/>
      <c r="G239" s="42">
        <f t="shared" si="23"/>
        <v>0</v>
      </c>
      <c r="H239" s="9"/>
    </row>
    <row r="240" spans="1:8" ht="15.5" x14ac:dyDescent="0.35">
      <c r="A240" s="39"/>
      <c r="B240" s="40"/>
      <c r="C240" s="39"/>
      <c r="D240" s="39"/>
      <c r="E240" s="41"/>
      <c r="F240" s="41"/>
      <c r="G240" s="42">
        <f t="shared" si="23"/>
        <v>0</v>
      </c>
      <c r="H240" s="9"/>
    </row>
    <row r="241" spans="1:8" ht="15.5" x14ac:dyDescent="0.35">
      <c r="A241" s="39"/>
      <c r="B241" s="40"/>
      <c r="C241" s="39"/>
      <c r="D241" s="39"/>
      <c r="E241" s="41"/>
      <c r="F241" s="41"/>
      <c r="G241" s="42">
        <f t="shared" si="23"/>
        <v>0</v>
      </c>
      <c r="H241" s="9"/>
    </row>
    <row r="242" spans="1:8" ht="15.5" x14ac:dyDescent="0.35">
      <c r="A242" s="39"/>
      <c r="B242" s="40"/>
      <c r="C242" s="39"/>
      <c r="D242" s="39"/>
      <c r="E242" s="41"/>
      <c r="F242" s="41"/>
      <c r="G242" s="42">
        <f t="shared" si="23"/>
        <v>0</v>
      </c>
      <c r="H242" s="9"/>
    </row>
    <row r="243" spans="1:8" ht="15.5" x14ac:dyDescent="0.35">
      <c r="A243" s="43"/>
      <c r="B243" s="44"/>
      <c r="C243" s="43"/>
      <c r="D243" s="43"/>
      <c r="E243" s="46"/>
      <c r="F243" s="46"/>
      <c r="G243" s="46">
        <f t="shared" si="23"/>
        <v>0</v>
      </c>
      <c r="H243" s="9"/>
    </row>
    <row r="244" spans="1:8" ht="16" thickBot="1" x14ac:dyDescent="0.4">
      <c r="A244" s="39"/>
      <c r="B244" s="47"/>
      <c r="C244" s="39"/>
      <c r="D244" s="39"/>
      <c r="E244" s="48">
        <f>SUM(E238:E243)</f>
        <v>0</v>
      </c>
      <c r="F244" s="48">
        <f>SUM(F238:F243)</f>
        <v>0</v>
      </c>
      <c r="G244" s="48">
        <f>SUM(G238:G243)</f>
        <v>0</v>
      </c>
      <c r="H244" s="9"/>
    </row>
    <row r="245" spans="1:8" ht="16" thickTop="1" x14ac:dyDescent="0.35">
      <c r="A245" s="63"/>
      <c r="B245" s="63"/>
      <c r="C245" s="63"/>
      <c r="D245" s="63"/>
      <c r="E245" s="63"/>
      <c r="F245" s="63"/>
      <c r="G245" s="63"/>
      <c r="H245" s="9"/>
    </row>
    <row r="246" spans="1:8" ht="15.5" x14ac:dyDescent="0.35">
      <c r="A246" s="63"/>
      <c r="B246" s="63"/>
      <c r="C246" s="63"/>
      <c r="D246" s="63"/>
      <c r="E246" s="63"/>
      <c r="F246" s="63"/>
      <c r="G246" s="63"/>
    </row>
    <row r="247" spans="1:8" ht="15.5" x14ac:dyDescent="0.35">
      <c r="A247" s="201" t="s">
        <v>159</v>
      </c>
      <c r="B247" s="201"/>
      <c r="C247" s="201"/>
      <c r="D247" s="201"/>
      <c r="E247" s="201"/>
      <c r="F247" s="201"/>
      <c r="G247" s="201"/>
    </row>
    <row r="248" spans="1:8" ht="15.5" x14ac:dyDescent="0.35">
      <c r="A248" s="37" t="s">
        <v>9</v>
      </c>
      <c r="B248" s="37" t="s">
        <v>8</v>
      </c>
      <c r="C248" s="37" t="s">
        <v>11</v>
      </c>
      <c r="D248" s="37" t="s">
        <v>7</v>
      </c>
      <c r="E248" s="37" t="s">
        <v>3</v>
      </c>
      <c r="F248" s="37" t="s">
        <v>4</v>
      </c>
      <c r="G248" s="38" t="s">
        <v>5</v>
      </c>
    </row>
    <row r="249" spans="1:8" ht="15.5" x14ac:dyDescent="0.35">
      <c r="A249" s="39">
        <v>1</v>
      </c>
      <c r="B249" s="40" t="s">
        <v>208</v>
      </c>
      <c r="C249" s="39"/>
      <c r="D249" s="39" t="s">
        <v>199</v>
      </c>
      <c r="E249" s="41"/>
      <c r="F249" s="41"/>
      <c r="G249" s="42">
        <f t="shared" ref="G249:G265" si="24">SUM(E249:F249)</f>
        <v>0</v>
      </c>
    </row>
    <row r="250" spans="1:8" ht="15.5" x14ac:dyDescent="0.35">
      <c r="A250" s="39"/>
      <c r="B250" s="40"/>
      <c r="C250" s="39"/>
      <c r="D250" s="39" t="str">
        <f>A67</f>
        <v>Printing &amp; Stationery</v>
      </c>
      <c r="E250" s="41">
        <f>E73</f>
        <v>0</v>
      </c>
      <c r="F250" s="41"/>
      <c r="G250" s="42">
        <f t="shared" si="24"/>
        <v>0</v>
      </c>
    </row>
    <row r="251" spans="1:8" ht="15.5" x14ac:dyDescent="0.35">
      <c r="A251" s="39"/>
      <c r="B251" s="40"/>
      <c r="C251" s="39"/>
      <c r="D251" s="39" t="str">
        <f>A76</f>
        <v>Telephone Cost</v>
      </c>
      <c r="E251" s="41">
        <f>E82</f>
        <v>0</v>
      </c>
      <c r="F251" s="41"/>
      <c r="G251" s="42">
        <f t="shared" si="24"/>
        <v>0</v>
      </c>
    </row>
    <row r="252" spans="1:8" ht="15.5" x14ac:dyDescent="0.35">
      <c r="A252" s="39"/>
      <c r="B252" s="40"/>
      <c r="C252" s="39"/>
      <c r="D252" s="39" t="str">
        <f>A85</f>
        <v>Internet Cost</v>
      </c>
      <c r="E252" s="41">
        <f>E92</f>
        <v>0</v>
      </c>
      <c r="F252" s="41"/>
      <c r="G252" s="42">
        <f t="shared" si="24"/>
        <v>0</v>
      </c>
    </row>
    <row r="253" spans="1:8" ht="15.5" x14ac:dyDescent="0.35">
      <c r="A253" s="39"/>
      <c r="B253" s="40"/>
      <c r="C253" s="39"/>
      <c r="D253" s="39" t="str">
        <f>A96</f>
        <v>Transport &amp; Travelling</v>
      </c>
      <c r="E253" s="41">
        <f>E104</f>
        <v>0</v>
      </c>
      <c r="F253" s="41"/>
      <c r="G253" s="42">
        <f t="shared" si="24"/>
        <v>0</v>
      </c>
    </row>
    <row r="254" spans="1:8" ht="15.5" x14ac:dyDescent="0.35">
      <c r="A254" s="39"/>
      <c r="B254" s="40"/>
      <c r="C254" s="39"/>
      <c r="D254" s="39" t="str">
        <f>A108</f>
        <v>Sundry Expenses</v>
      </c>
      <c r="E254" s="41">
        <f>E116</f>
        <v>0</v>
      </c>
      <c r="F254" s="41"/>
      <c r="G254" s="42">
        <f t="shared" si="24"/>
        <v>0</v>
      </c>
    </row>
    <row r="255" spans="1:8" ht="15.5" x14ac:dyDescent="0.35">
      <c r="A255" s="39"/>
      <c r="B255" s="40"/>
      <c r="C255" s="39"/>
      <c r="D255" s="39" t="str">
        <f>A122</f>
        <v>Advertisement Cost</v>
      </c>
      <c r="E255" s="41">
        <f>E130</f>
        <v>0</v>
      </c>
      <c r="F255" s="41"/>
      <c r="G255" s="42">
        <f t="shared" si="24"/>
        <v>0</v>
      </c>
    </row>
    <row r="256" spans="1:8" ht="15.5" x14ac:dyDescent="0.35">
      <c r="A256" s="39"/>
      <c r="B256" s="40"/>
      <c r="C256" s="39"/>
      <c r="D256" s="39" t="str">
        <f>A135</f>
        <v>Office Expenses</v>
      </c>
      <c r="E256" s="41">
        <f>E143</f>
        <v>0</v>
      </c>
      <c r="F256" s="41"/>
      <c r="G256" s="42">
        <f t="shared" si="24"/>
        <v>0</v>
      </c>
    </row>
    <row r="257" spans="1:7" ht="15.5" x14ac:dyDescent="0.35">
      <c r="A257" s="39"/>
      <c r="B257" s="40"/>
      <c r="C257" s="39"/>
      <c r="D257" s="39" t="str">
        <f>A146</f>
        <v>Bank Charges</v>
      </c>
      <c r="E257" s="41">
        <f>E157</f>
        <v>0</v>
      </c>
      <c r="F257" s="41"/>
      <c r="G257" s="42">
        <f t="shared" si="24"/>
        <v>0</v>
      </c>
    </row>
    <row r="258" spans="1:7" ht="15.5" x14ac:dyDescent="0.35">
      <c r="A258" s="39"/>
      <c r="B258" s="40"/>
      <c r="C258" s="39"/>
      <c r="D258" s="39" t="str">
        <f>A159</f>
        <v>Fueling Cost</v>
      </c>
      <c r="E258" s="41">
        <f>E167</f>
        <v>0</v>
      </c>
      <c r="F258" s="41"/>
      <c r="G258" s="42">
        <f t="shared" si="24"/>
        <v>0</v>
      </c>
    </row>
    <row r="259" spans="1:7" ht="15.5" x14ac:dyDescent="0.35">
      <c r="A259" s="39"/>
      <c r="B259" s="40"/>
      <c r="C259" s="39"/>
      <c r="D259" s="39" t="str">
        <f>A170</f>
        <v>Salary Cost</v>
      </c>
      <c r="E259" s="41">
        <f>E178</f>
        <v>0</v>
      </c>
      <c r="F259" s="41"/>
      <c r="G259" s="42">
        <f t="shared" si="24"/>
        <v>0</v>
      </c>
    </row>
    <row r="260" spans="1:7" ht="15.5" x14ac:dyDescent="0.35">
      <c r="A260" s="39"/>
      <c r="B260" s="40"/>
      <c r="C260" s="39"/>
      <c r="D260" s="39" t="str">
        <f>A181</f>
        <v>Training Cost</v>
      </c>
      <c r="E260" s="41">
        <f>E189</f>
        <v>0</v>
      </c>
      <c r="F260" s="41"/>
      <c r="G260" s="42">
        <f t="shared" si="24"/>
        <v>0</v>
      </c>
    </row>
    <row r="261" spans="1:7" ht="15.5" x14ac:dyDescent="0.35">
      <c r="A261" s="39"/>
      <c r="B261" s="40"/>
      <c r="C261" s="39"/>
      <c r="D261" s="39" t="str">
        <f>A192</f>
        <v>Entertainment Expenses</v>
      </c>
      <c r="E261" s="41">
        <f>E200</f>
        <v>0</v>
      </c>
      <c r="F261" s="41"/>
      <c r="G261" s="42">
        <f t="shared" si="24"/>
        <v>0</v>
      </c>
    </row>
    <row r="262" spans="1:7" ht="15.5" x14ac:dyDescent="0.35">
      <c r="A262" s="39"/>
      <c r="B262" s="40"/>
      <c r="C262" s="39"/>
      <c r="D262" s="39" t="str">
        <f>A204</f>
        <v>AGM Expenses</v>
      </c>
      <c r="E262" s="41">
        <f>E212</f>
        <v>0</v>
      </c>
      <c r="F262" s="41"/>
      <c r="G262" s="42">
        <f t="shared" si="24"/>
        <v>0</v>
      </c>
    </row>
    <row r="263" spans="1:7" ht="15.5" x14ac:dyDescent="0.35">
      <c r="A263" s="39"/>
      <c r="B263" s="40"/>
      <c r="C263" s="39"/>
      <c r="D263" s="39" t="str">
        <f>A216</f>
        <v>Sitting Allowance</v>
      </c>
      <c r="E263" s="41">
        <f>E224</f>
        <v>0</v>
      </c>
      <c r="F263" s="41"/>
      <c r="G263" s="42">
        <f t="shared" si="24"/>
        <v>0</v>
      </c>
    </row>
    <row r="264" spans="1:7" ht="15.5" x14ac:dyDescent="0.35">
      <c r="A264" s="39"/>
      <c r="B264" s="40"/>
      <c r="C264" s="39"/>
      <c r="D264" s="39" t="str">
        <f>A236</f>
        <v>Discount Allowed</v>
      </c>
      <c r="E264" s="41">
        <f>E244</f>
        <v>0</v>
      </c>
      <c r="F264" s="41"/>
      <c r="G264" s="42">
        <f t="shared" si="24"/>
        <v>0</v>
      </c>
    </row>
    <row r="265" spans="1:7" ht="15.5" x14ac:dyDescent="0.35">
      <c r="A265" s="43"/>
      <c r="B265" s="44"/>
      <c r="C265" s="43"/>
      <c r="D265" s="43"/>
      <c r="E265" s="46"/>
      <c r="F265" s="46"/>
      <c r="G265" s="46">
        <f t="shared" si="24"/>
        <v>0</v>
      </c>
    </row>
    <row r="266" spans="1:7" ht="16" thickBot="1" x14ac:dyDescent="0.4">
      <c r="A266" s="39"/>
      <c r="B266" s="47"/>
      <c r="C266" s="39"/>
      <c r="D266" s="39"/>
      <c r="E266" s="48">
        <f>SUM(E249:E265)</f>
        <v>0</v>
      </c>
      <c r="F266" s="48">
        <f>SUM(F249:F265)</f>
        <v>0</v>
      </c>
      <c r="G266" s="48">
        <f>SUM(G249:G265)</f>
        <v>0</v>
      </c>
    </row>
    <row r="267" spans="1:7" ht="15" thickTop="1" x14ac:dyDescent="0.35"/>
    <row r="269" spans="1:7" ht="15.5" x14ac:dyDescent="0.35">
      <c r="A269" s="201" t="s">
        <v>160</v>
      </c>
      <c r="B269" s="201"/>
      <c r="C269" s="201"/>
      <c r="D269" s="201"/>
      <c r="E269" s="201"/>
      <c r="F269" s="201"/>
      <c r="G269" s="201"/>
    </row>
    <row r="270" spans="1:7" ht="15.5" x14ac:dyDescent="0.35">
      <c r="A270" s="37" t="s">
        <v>9</v>
      </c>
      <c r="B270" s="37" t="s">
        <v>8</v>
      </c>
      <c r="C270" s="37" t="s">
        <v>11</v>
      </c>
      <c r="D270" s="37" t="s">
        <v>7</v>
      </c>
      <c r="E270" s="37" t="s">
        <v>3</v>
      </c>
      <c r="F270" s="37" t="s">
        <v>4</v>
      </c>
      <c r="G270" s="38" t="s">
        <v>5</v>
      </c>
    </row>
    <row r="271" spans="1:7" ht="15.5" x14ac:dyDescent="0.35">
      <c r="A271" s="39">
        <v>1</v>
      </c>
      <c r="B271" s="40">
        <v>45261</v>
      </c>
      <c r="C271" s="39"/>
      <c r="D271" s="39" t="s">
        <v>199</v>
      </c>
      <c r="E271" s="41"/>
      <c r="F271" s="41"/>
      <c r="G271" s="42">
        <f t="shared" ref="G271:G275" si="25">SUM(E271:F271)</f>
        <v>0</v>
      </c>
    </row>
    <row r="272" spans="1:7" ht="15.5" x14ac:dyDescent="0.35">
      <c r="A272" s="39"/>
      <c r="B272" s="40"/>
      <c r="C272" s="39"/>
      <c r="D272" s="39" t="str">
        <f>A25</f>
        <v>Administrative fee</v>
      </c>
      <c r="E272" s="41">
        <f>E31</f>
        <v>0</v>
      </c>
      <c r="F272" s="41"/>
      <c r="G272" s="42">
        <f t="shared" si="25"/>
        <v>0</v>
      </c>
    </row>
    <row r="273" spans="1:7" ht="15.5" x14ac:dyDescent="0.35">
      <c r="A273" s="39"/>
      <c r="B273" s="40"/>
      <c r="C273" s="39"/>
      <c r="D273" s="39" t="str">
        <f>A34</f>
        <v>Passbokk Replacement Fee</v>
      </c>
      <c r="E273" s="41">
        <f>E40</f>
        <v>0</v>
      </c>
      <c r="F273" s="41"/>
      <c r="G273" s="42">
        <f t="shared" si="25"/>
        <v>0</v>
      </c>
    </row>
    <row r="274" spans="1:7" ht="15.5" x14ac:dyDescent="0.35">
      <c r="A274" s="39"/>
      <c r="B274" s="40"/>
      <c r="C274" s="39"/>
      <c r="D274" s="39"/>
      <c r="E274" s="41"/>
      <c r="F274" s="41"/>
      <c r="G274" s="42">
        <f t="shared" si="25"/>
        <v>0</v>
      </c>
    </row>
    <row r="275" spans="1:7" ht="15.5" x14ac:dyDescent="0.35">
      <c r="A275" s="43"/>
      <c r="B275" s="44"/>
      <c r="C275" s="43"/>
      <c r="D275" s="43"/>
      <c r="E275" s="46"/>
      <c r="F275" s="46"/>
      <c r="G275" s="46">
        <f t="shared" si="25"/>
        <v>0</v>
      </c>
    </row>
    <row r="276" spans="1:7" ht="16" thickBot="1" x14ac:dyDescent="0.4">
      <c r="A276" s="39"/>
      <c r="B276" s="47"/>
      <c r="C276" s="39"/>
      <c r="D276" s="39"/>
      <c r="E276" s="48">
        <f>SUM(E271:E275)</f>
        <v>0</v>
      </c>
      <c r="F276" s="48">
        <f>SUM(F271:F275)</f>
        <v>0</v>
      </c>
      <c r="G276" s="48">
        <f>SUM(G271:G275)</f>
        <v>0</v>
      </c>
    </row>
    <row r="277" spans="1:7" ht="15" thickTop="1" x14ac:dyDescent="0.35"/>
    <row r="309" spans="8:8" x14ac:dyDescent="0.35">
      <c r="H309" s="3"/>
    </row>
    <row r="1157" spans="11:11" x14ac:dyDescent="0.35">
      <c r="K1157" s="7"/>
    </row>
  </sheetData>
  <mergeCells count="26">
    <mergeCell ref="A247:G247"/>
    <mergeCell ref="A269:G269"/>
    <mergeCell ref="A2:G2"/>
    <mergeCell ref="A159:G159"/>
    <mergeCell ref="A146:G146"/>
    <mergeCell ref="A135:G135"/>
    <mergeCell ref="A122:G122"/>
    <mergeCell ref="A76:G76"/>
    <mergeCell ref="A85:G85"/>
    <mergeCell ref="A96:G96"/>
    <mergeCell ref="A108:G108"/>
    <mergeCell ref="A3:G3"/>
    <mergeCell ref="A58:G58"/>
    <mergeCell ref="A67:G67"/>
    <mergeCell ref="A25:G25"/>
    <mergeCell ref="A14:G14"/>
    <mergeCell ref="A34:G34"/>
    <mergeCell ref="A5:G5"/>
    <mergeCell ref="A204:G204"/>
    <mergeCell ref="A216:G216"/>
    <mergeCell ref="A236:G236"/>
    <mergeCell ref="A170:G170"/>
    <mergeCell ref="A181:G181"/>
    <mergeCell ref="A192:G192"/>
    <mergeCell ref="A226:G226"/>
    <mergeCell ref="A42:G42"/>
  </mergeCells>
  <phoneticPr fontId="8" type="noConversion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A4352-1FF5-41BA-8CB0-950E878A3332}">
  <dimension ref="A1:N105"/>
  <sheetViews>
    <sheetView workbookViewId="0">
      <selection activeCell="E7" sqref="E7"/>
    </sheetView>
  </sheetViews>
  <sheetFormatPr defaultRowHeight="14.5" x14ac:dyDescent="0.35"/>
  <cols>
    <col min="2" max="2" width="19.54296875" bestFit="1" customWidth="1"/>
    <col min="3" max="3" width="13.26953125" customWidth="1"/>
    <col min="4" max="4" width="32.54296875" customWidth="1"/>
    <col min="5" max="5" width="19.81640625" customWidth="1"/>
    <col min="6" max="6" width="20.36328125" customWidth="1"/>
    <col min="7" max="7" width="18.81640625" customWidth="1"/>
    <col min="8" max="9" width="23.54296875" customWidth="1"/>
    <col min="10" max="10" width="16.1796875" customWidth="1"/>
    <col min="14" max="14" width="12.453125" customWidth="1"/>
  </cols>
  <sheetData>
    <row r="1" spans="1:10" ht="18" x14ac:dyDescent="0.4">
      <c r="A1" s="212" t="s">
        <v>239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18" x14ac:dyDescent="0.4">
      <c r="A2" s="213" t="s">
        <v>215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15.5" x14ac:dyDescent="0.35">
      <c r="A3" s="209"/>
      <c r="B3" s="210"/>
      <c r="C3" s="210"/>
      <c r="D3" s="210"/>
      <c r="E3" s="210"/>
      <c r="F3" s="210"/>
      <c r="G3" s="210"/>
      <c r="H3" s="210"/>
      <c r="I3" s="210"/>
      <c r="J3" s="211"/>
    </row>
    <row r="4" spans="1:10" ht="15.5" x14ac:dyDescent="0.35">
      <c r="A4" s="93" t="s">
        <v>9</v>
      </c>
      <c r="B4" s="93" t="s">
        <v>8</v>
      </c>
      <c r="C4" s="93" t="s">
        <v>209</v>
      </c>
      <c r="D4" s="93" t="s">
        <v>1</v>
      </c>
      <c r="E4" s="93" t="s">
        <v>133</v>
      </c>
      <c r="F4" s="93" t="s">
        <v>132</v>
      </c>
      <c r="G4" s="93" t="s">
        <v>5</v>
      </c>
      <c r="H4" s="93" t="s">
        <v>210</v>
      </c>
      <c r="I4" s="93" t="s">
        <v>211</v>
      </c>
      <c r="J4" s="93" t="s">
        <v>134</v>
      </c>
    </row>
    <row r="5" spans="1:10" ht="15.5" x14ac:dyDescent="0.35">
      <c r="A5" s="5"/>
      <c r="B5" s="81"/>
      <c r="C5" s="5"/>
      <c r="D5" s="5"/>
      <c r="E5" s="82"/>
      <c r="F5" s="82"/>
      <c r="G5" s="83"/>
      <c r="H5" s="84"/>
      <c r="I5" s="84"/>
      <c r="J5" s="85"/>
    </row>
    <row r="6" spans="1:10" ht="15.5" x14ac:dyDescent="0.35">
      <c r="A6" s="5">
        <v>1</v>
      </c>
      <c r="B6" s="81"/>
      <c r="C6" s="5"/>
      <c r="D6" s="5"/>
      <c r="E6" s="82"/>
      <c r="F6" s="82"/>
      <c r="G6" s="83">
        <f t="shared" ref="G6:G69" si="0">E6-F6</f>
        <v>0</v>
      </c>
      <c r="H6" s="84">
        <f t="shared" ref="H6:H69" si="1">G6*0.08</f>
        <v>0</v>
      </c>
      <c r="I6" s="84"/>
      <c r="J6" s="85"/>
    </row>
    <row r="7" spans="1:10" ht="15.5" x14ac:dyDescent="0.35">
      <c r="A7" s="5">
        <v>2</v>
      </c>
      <c r="B7" s="81"/>
      <c r="C7" s="5"/>
      <c r="D7" s="5"/>
      <c r="E7" s="82"/>
      <c r="F7" s="82"/>
      <c r="G7" s="83">
        <f t="shared" si="0"/>
        <v>0</v>
      </c>
      <c r="H7" s="84">
        <f t="shared" si="1"/>
        <v>0</v>
      </c>
      <c r="I7" s="84"/>
      <c r="J7" s="85"/>
    </row>
    <row r="8" spans="1:10" ht="15.5" x14ac:dyDescent="0.35">
      <c r="A8" s="5">
        <v>3</v>
      </c>
      <c r="B8" s="81"/>
      <c r="C8" s="5"/>
      <c r="D8" s="5"/>
      <c r="E8" s="82"/>
      <c r="F8" s="82"/>
      <c r="G8" s="83">
        <f t="shared" si="0"/>
        <v>0</v>
      </c>
      <c r="H8" s="84">
        <f t="shared" si="1"/>
        <v>0</v>
      </c>
      <c r="I8" s="84"/>
      <c r="J8" s="85"/>
    </row>
    <row r="9" spans="1:10" ht="15.5" x14ac:dyDescent="0.35">
      <c r="A9" s="5">
        <v>4</v>
      </c>
      <c r="B9" s="81"/>
      <c r="C9" s="5"/>
      <c r="D9" s="5"/>
      <c r="E9" s="82"/>
      <c r="F9" s="82"/>
      <c r="G9" s="83">
        <f t="shared" si="0"/>
        <v>0</v>
      </c>
      <c r="H9" s="84">
        <f t="shared" si="1"/>
        <v>0</v>
      </c>
      <c r="I9" s="84"/>
      <c r="J9" s="85"/>
    </row>
    <row r="10" spans="1:10" ht="15.5" x14ac:dyDescent="0.35">
      <c r="A10" s="5">
        <v>5</v>
      </c>
      <c r="B10" s="81"/>
      <c r="C10" s="5"/>
      <c r="D10" s="5"/>
      <c r="E10" s="82"/>
      <c r="F10" s="82"/>
      <c r="G10" s="83">
        <f t="shared" si="0"/>
        <v>0</v>
      </c>
      <c r="H10" s="84">
        <f t="shared" si="1"/>
        <v>0</v>
      </c>
      <c r="I10" s="84"/>
      <c r="J10" s="85"/>
    </row>
    <row r="11" spans="1:10" ht="15.5" x14ac:dyDescent="0.35">
      <c r="A11" s="5">
        <v>6</v>
      </c>
      <c r="B11" s="81"/>
      <c r="C11" s="5"/>
      <c r="D11" s="5"/>
      <c r="E11" s="82"/>
      <c r="F11" s="82"/>
      <c r="G11" s="83">
        <f t="shared" si="0"/>
        <v>0</v>
      </c>
      <c r="H11" s="84">
        <f t="shared" si="1"/>
        <v>0</v>
      </c>
      <c r="I11" s="84"/>
      <c r="J11" s="85"/>
    </row>
    <row r="12" spans="1:10" ht="15.5" x14ac:dyDescent="0.35">
      <c r="A12" s="5">
        <v>7</v>
      </c>
      <c r="B12" s="81"/>
      <c r="C12" s="5"/>
      <c r="D12" s="5"/>
      <c r="E12" s="82"/>
      <c r="F12" s="82"/>
      <c r="G12" s="83">
        <f t="shared" si="0"/>
        <v>0</v>
      </c>
      <c r="H12" s="84">
        <f t="shared" si="1"/>
        <v>0</v>
      </c>
      <c r="I12" s="84"/>
      <c r="J12" s="85"/>
    </row>
    <row r="13" spans="1:10" ht="15.5" x14ac:dyDescent="0.35">
      <c r="A13" s="5">
        <v>8</v>
      </c>
      <c r="B13" s="81"/>
      <c r="C13" s="5"/>
      <c r="D13" s="5"/>
      <c r="E13" s="82"/>
      <c r="F13" s="82"/>
      <c r="G13" s="83">
        <f t="shared" si="0"/>
        <v>0</v>
      </c>
      <c r="H13" s="84">
        <f t="shared" si="1"/>
        <v>0</v>
      </c>
      <c r="I13" s="84"/>
      <c r="J13" s="85"/>
    </row>
    <row r="14" spans="1:10" ht="15.5" x14ac:dyDescent="0.35">
      <c r="A14" s="5">
        <v>9</v>
      </c>
      <c r="B14" s="81"/>
      <c r="C14" s="5"/>
      <c r="D14" s="5"/>
      <c r="E14" s="82"/>
      <c r="F14" s="82"/>
      <c r="G14" s="83">
        <f t="shared" si="0"/>
        <v>0</v>
      </c>
      <c r="H14" s="84">
        <f t="shared" si="1"/>
        <v>0</v>
      </c>
      <c r="I14" s="84"/>
      <c r="J14" s="85"/>
    </row>
    <row r="15" spans="1:10" ht="15.5" x14ac:dyDescent="0.35">
      <c r="A15" s="5">
        <v>10</v>
      </c>
      <c r="B15" s="81"/>
      <c r="C15" s="5"/>
      <c r="D15" s="5"/>
      <c r="E15" s="82"/>
      <c r="F15" s="82"/>
      <c r="G15" s="83">
        <f t="shared" si="0"/>
        <v>0</v>
      </c>
      <c r="H15" s="84">
        <f t="shared" si="1"/>
        <v>0</v>
      </c>
      <c r="I15" s="84"/>
      <c r="J15" s="85"/>
    </row>
    <row r="16" spans="1:10" ht="15.5" x14ac:dyDescent="0.35">
      <c r="A16" s="5">
        <v>11</v>
      </c>
      <c r="B16" s="81"/>
      <c r="C16" s="5"/>
      <c r="D16" s="5"/>
      <c r="E16" s="82"/>
      <c r="F16" s="82"/>
      <c r="G16" s="83">
        <f t="shared" si="0"/>
        <v>0</v>
      </c>
      <c r="H16" s="84">
        <f t="shared" si="1"/>
        <v>0</v>
      </c>
      <c r="I16" s="84"/>
      <c r="J16" s="85"/>
    </row>
    <row r="17" spans="1:10" ht="15.5" x14ac:dyDescent="0.35">
      <c r="A17" s="5">
        <v>12</v>
      </c>
      <c r="B17" s="81"/>
      <c r="C17" s="5"/>
      <c r="D17" s="5"/>
      <c r="E17" s="82"/>
      <c r="F17" s="82"/>
      <c r="G17" s="83">
        <f t="shared" si="0"/>
        <v>0</v>
      </c>
      <c r="H17" s="84">
        <f t="shared" si="1"/>
        <v>0</v>
      </c>
      <c r="I17" s="84"/>
      <c r="J17" s="85"/>
    </row>
    <row r="18" spans="1:10" ht="15.5" x14ac:dyDescent="0.35">
      <c r="A18" s="5">
        <v>13</v>
      </c>
      <c r="B18" s="81"/>
      <c r="C18" s="5"/>
      <c r="D18" s="5"/>
      <c r="E18" s="82"/>
      <c r="F18" s="82"/>
      <c r="G18" s="83">
        <f t="shared" si="0"/>
        <v>0</v>
      </c>
      <c r="H18" s="84">
        <f t="shared" si="1"/>
        <v>0</v>
      </c>
      <c r="I18" s="84"/>
      <c r="J18" s="85"/>
    </row>
    <row r="19" spans="1:10" ht="15.5" x14ac:dyDescent="0.35">
      <c r="A19" s="5">
        <v>14</v>
      </c>
      <c r="B19" s="81"/>
      <c r="C19" s="5"/>
      <c r="D19" s="5"/>
      <c r="E19" s="82"/>
      <c r="F19" s="82"/>
      <c r="G19" s="83">
        <f t="shared" si="0"/>
        <v>0</v>
      </c>
      <c r="H19" s="84">
        <f t="shared" si="1"/>
        <v>0</v>
      </c>
      <c r="I19" s="84"/>
      <c r="J19" s="85"/>
    </row>
    <row r="20" spans="1:10" ht="15.5" x14ac:dyDescent="0.35">
      <c r="A20" s="5">
        <v>15</v>
      </c>
      <c r="B20" s="81"/>
      <c r="C20" s="5"/>
      <c r="D20" s="5"/>
      <c r="E20" s="82"/>
      <c r="F20" s="82"/>
      <c r="G20" s="83">
        <f t="shared" si="0"/>
        <v>0</v>
      </c>
      <c r="H20" s="84">
        <f t="shared" si="1"/>
        <v>0</v>
      </c>
      <c r="I20" s="84"/>
      <c r="J20" s="85"/>
    </row>
    <row r="21" spans="1:10" ht="15.5" x14ac:dyDescent="0.35">
      <c r="A21" s="5">
        <v>16</v>
      </c>
      <c r="B21" s="81"/>
      <c r="C21" s="5"/>
      <c r="D21" s="5"/>
      <c r="E21" s="82"/>
      <c r="F21" s="82"/>
      <c r="G21" s="83">
        <f t="shared" si="0"/>
        <v>0</v>
      </c>
      <c r="H21" s="84">
        <f t="shared" si="1"/>
        <v>0</v>
      </c>
      <c r="I21" s="84"/>
      <c r="J21" s="85"/>
    </row>
    <row r="22" spans="1:10" ht="15.5" x14ac:dyDescent="0.35">
      <c r="A22" s="5">
        <v>17</v>
      </c>
      <c r="B22" s="81"/>
      <c r="C22" s="5"/>
      <c r="D22" s="5"/>
      <c r="E22" s="82"/>
      <c r="F22" s="82"/>
      <c r="G22" s="83">
        <f t="shared" si="0"/>
        <v>0</v>
      </c>
      <c r="H22" s="84">
        <f t="shared" si="1"/>
        <v>0</v>
      </c>
      <c r="I22" s="84"/>
      <c r="J22" s="85"/>
    </row>
    <row r="23" spans="1:10" ht="15.5" x14ac:dyDescent="0.35">
      <c r="A23" s="5">
        <v>18</v>
      </c>
      <c r="B23" s="81"/>
      <c r="C23" s="5"/>
      <c r="D23" s="5"/>
      <c r="E23" s="82"/>
      <c r="F23" s="82"/>
      <c r="G23" s="83">
        <f t="shared" si="0"/>
        <v>0</v>
      </c>
      <c r="H23" s="84">
        <f t="shared" si="1"/>
        <v>0</v>
      </c>
      <c r="I23" s="84"/>
      <c r="J23" s="85"/>
    </row>
    <row r="24" spans="1:10" ht="15.5" x14ac:dyDescent="0.35">
      <c r="A24" s="5">
        <v>19</v>
      </c>
      <c r="B24" s="81"/>
      <c r="C24" s="5"/>
      <c r="D24" s="5"/>
      <c r="E24" s="82"/>
      <c r="F24" s="82"/>
      <c r="G24" s="83">
        <f t="shared" si="0"/>
        <v>0</v>
      </c>
      <c r="H24" s="84">
        <f t="shared" si="1"/>
        <v>0</v>
      </c>
      <c r="I24" s="84"/>
      <c r="J24" s="85"/>
    </row>
    <row r="25" spans="1:10" ht="15.5" x14ac:dyDescent="0.35">
      <c r="A25" s="5">
        <v>20</v>
      </c>
      <c r="B25" s="81"/>
      <c r="C25" s="5"/>
      <c r="D25" s="5"/>
      <c r="E25" s="82"/>
      <c r="F25" s="82"/>
      <c r="G25" s="83">
        <f t="shared" si="0"/>
        <v>0</v>
      </c>
      <c r="H25" s="84">
        <f t="shared" si="1"/>
        <v>0</v>
      </c>
      <c r="I25" s="84"/>
      <c r="J25" s="85"/>
    </row>
    <row r="26" spans="1:10" ht="15.5" x14ac:dyDescent="0.35">
      <c r="A26" s="5">
        <v>21</v>
      </c>
      <c r="B26" s="81"/>
      <c r="C26" s="5"/>
      <c r="D26" s="5"/>
      <c r="E26" s="82"/>
      <c r="F26" s="82"/>
      <c r="G26" s="83">
        <f t="shared" si="0"/>
        <v>0</v>
      </c>
      <c r="H26" s="84">
        <f t="shared" si="1"/>
        <v>0</v>
      </c>
      <c r="I26" s="84"/>
      <c r="J26" s="85"/>
    </row>
    <row r="27" spans="1:10" ht="15.5" x14ac:dyDescent="0.35">
      <c r="A27" s="5">
        <v>22</v>
      </c>
      <c r="B27" s="81"/>
      <c r="C27" s="5"/>
      <c r="D27" s="5"/>
      <c r="E27" s="82"/>
      <c r="F27" s="82"/>
      <c r="G27" s="83">
        <f t="shared" si="0"/>
        <v>0</v>
      </c>
      <c r="H27" s="84">
        <f t="shared" si="1"/>
        <v>0</v>
      </c>
      <c r="I27" s="84"/>
      <c r="J27" s="85"/>
    </row>
    <row r="28" spans="1:10" ht="15.5" x14ac:dyDescent="0.35">
      <c r="A28" s="5">
        <v>23</v>
      </c>
      <c r="B28" s="81"/>
      <c r="C28" s="5"/>
      <c r="D28" s="5"/>
      <c r="E28" s="82"/>
      <c r="F28" s="82"/>
      <c r="G28" s="83">
        <f t="shared" si="0"/>
        <v>0</v>
      </c>
      <c r="H28" s="84">
        <f t="shared" si="1"/>
        <v>0</v>
      </c>
      <c r="I28" s="84"/>
      <c r="J28" s="85"/>
    </row>
    <row r="29" spans="1:10" ht="15.5" x14ac:dyDescent="0.35">
      <c r="A29" s="5">
        <v>24</v>
      </c>
      <c r="B29" s="81"/>
      <c r="C29" s="5"/>
      <c r="D29" s="5"/>
      <c r="E29" s="82"/>
      <c r="F29" s="82"/>
      <c r="G29" s="83">
        <f t="shared" si="0"/>
        <v>0</v>
      </c>
      <c r="H29" s="84">
        <f t="shared" si="1"/>
        <v>0</v>
      </c>
      <c r="I29" s="84"/>
      <c r="J29" s="85"/>
    </row>
    <row r="30" spans="1:10" ht="15.5" x14ac:dyDescent="0.35">
      <c r="A30" s="5">
        <v>25</v>
      </c>
      <c r="B30" s="81"/>
      <c r="C30" s="5"/>
      <c r="D30" s="5"/>
      <c r="E30" s="82"/>
      <c r="F30" s="82"/>
      <c r="G30" s="83">
        <f t="shared" si="0"/>
        <v>0</v>
      </c>
      <c r="H30" s="84">
        <f t="shared" si="1"/>
        <v>0</v>
      </c>
      <c r="I30" s="84"/>
      <c r="J30" s="85"/>
    </row>
    <row r="31" spans="1:10" ht="15.5" x14ac:dyDescent="0.35">
      <c r="A31" s="5">
        <v>26</v>
      </c>
      <c r="B31" s="81"/>
      <c r="C31" s="5"/>
      <c r="D31" s="5"/>
      <c r="E31" s="82"/>
      <c r="F31" s="82"/>
      <c r="G31" s="83">
        <f t="shared" si="0"/>
        <v>0</v>
      </c>
      <c r="H31" s="84">
        <f t="shared" si="1"/>
        <v>0</v>
      </c>
      <c r="I31" s="84"/>
      <c r="J31" s="85"/>
    </row>
    <row r="32" spans="1:10" ht="15.5" x14ac:dyDescent="0.35">
      <c r="A32" s="5">
        <v>27</v>
      </c>
      <c r="B32" s="81"/>
      <c r="C32" s="5"/>
      <c r="D32" s="5"/>
      <c r="E32" s="82"/>
      <c r="F32" s="82"/>
      <c r="G32" s="83">
        <f t="shared" si="0"/>
        <v>0</v>
      </c>
      <c r="H32" s="84">
        <f t="shared" si="1"/>
        <v>0</v>
      </c>
      <c r="I32" s="84"/>
      <c r="J32" s="85"/>
    </row>
    <row r="33" spans="1:10" ht="15.5" x14ac:dyDescent="0.35">
      <c r="A33" s="5">
        <v>28</v>
      </c>
      <c r="B33" s="81"/>
      <c r="C33" s="5"/>
      <c r="D33" s="5"/>
      <c r="E33" s="82"/>
      <c r="F33" s="82"/>
      <c r="G33" s="83">
        <f t="shared" si="0"/>
        <v>0</v>
      </c>
      <c r="H33" s="84">
        <f t="shared" si="1"/>
        <v>0</v>
      </c>
      <c r="I33" s="84"/>
      <c r="J33" s="85"/>
    </row>
    <row r="34" spans="1:10" ht="15.5" x14ac:dyDescent="0.35">
      <c r="A34" s="5">
        <v>29</v>
      </c>
      <c r="B34" s="81"/>
      <c r="C34" s="5"/>
      <c r="D34" s="5"/>
      <c r="E34" s="82"/>
      <c r="F34" s="82"/>
      <c r="G34" s="83">
        <f t="shared" si="0"/>
        <v>0</v>
      </c>
      <c r="H34" s="84">
        <f t="shared" si="1"/>
        <v>0</v>
      </c>
      <c r="I34" s="84"/>
      <c r="J34" s="85"/>
    </row>
    <row r="35" spans="1:10" ht="15.5" x14ac:dyDescent="0.35">
      <c r="A35" s="5">
        <v>30</v>
      </c>
      <c r="B35" s="81"/>
      <c r="C35" s="5"/>
      <c r="D35" s="5"/>
      <c r="E35" s="82"/>
      <c r="F35" s="82"/>
      <c r="G35" s="83">
        <f t="shared" si="0"/>
        <v>0</v>
      </c>
      <c r="H35" s="84">
        <f t="shared" si="1"/>
        <v>0</v>
      </c>
      <c r="I35" s="84"/>
      <c r="J35" s="85"/>
    </row>
    <row r="36" spans="1:10" ht="15.5" x14ac:dyDescent="0.35">
      <c r="A36" s="5">
        <v>31</v>
      </c>
      <c r="B36" s="81"/>
      <c r="C36" s="5"/>
      <c r="D36" s="5"/>
      <c r="E36" s="82"/>
      <c r="F36" s="82"/>
      <c r="G36" s="83">
        <f t="shared" si="0"/>
        <v>0</v>
      </c>
      <c r="H36" s="84">
        <f t="shared" si="1"/>
        <v>0</v>
      </c>
      <c r="I36" s="84"/>
      <c r="J36" s="85"/>
    </row>
    <row r="37" spans="1:10" ht="15.5" x14ac:dyDescent="0.35">
      <c r="A37" s="5">
        <v>32</v>
      </c>
      <c r="B37" s="81"/>
      <c r="C37" s="5"/>
      <c r="D37" s="5"/>
      <c r="E37" s="82"/>
      <c r="F37" s="82"/>
      <c r="G37" s="83">
        <f t="shared" si="0"/>
        <v>0</v>
      </c>
      <c r="H37" s="84">
        <f t="shared" si="1"/>
        <v>0</v>
      </c>
      <c r="I37" s="84"/>
      <c r="J37" s="85"/>
    </row>
    <row r="38" spans="1:10" ht="15.5" x14ac:dyDescent="0.35">
      <c r="A38" s="5">
        <v>33</v>
      </c>
      <c r="B38" s="81"/>
      <c r="C38" s="5"/>
      <c r="D38" s="5"/>
      <c r="E38" s="82"/>
      <c r="F38" s="82"/>
      <c r="G38" s="83">
        <f t="shared" si="0"/>
        <v>0</v>
      </c>
      <c r="H38" s="84">
        <f t="shared" si="1"/>
        <v>0</v>
      </c>
      <c r="I38" s="84"/>
      <c r="J38" s="85"/>
    </row>
    <row r="39" spans="1:10" ht="15.5" x14ac:dyDescent="0.35">
      <c r="A39" s="5">
        <v>34</v>
      </c>
      <c r="B39" s="81"/>
      <c r="C39" s="5"/>
      <c r="D39" s="5"/>
      <c r="E39" s="82"/>
      <c r="F39" s="82"/>
      <c r="G39" s="83">
        <f t="shared" si="0"/>
        <v>0</v>
      </c>
      <c r="H39" s="84">
        <f t="shared" si="1"/>
        <v>0</v>
      </c>
      <c r="I39" s="84"/>
      <c r="J39" s="85"/>
    </row>
    <row r="40" spans="1:10" ht="15.5" x14ac:dyDescent="0.35">
      <c r="A40" s="5">
        <v>35</v>
      </c>
      <c r="B40" s="81"/>
      <c r="C40" s="5"/>
      <c r="D40" s="5"/>
      <c r="E40" s="82"/>
      <c r="F40" s="82"/>
      <c r="G40" s="83">
        <f t="shared" si="0"/>
        <v>0</v>
      </c>
      <c r="H40" s="84">
        <f t="shared" si="1"/>
        <v>0</v>
      </c>
      <c r="I40" s="84"/>
      <c r="J40" s="85"/>
    </row>
    <row r="41" spans="1:10" ht="15.5" x14ac:dyDescent="0.35">
      <c r="A41" s="5">
        <v>36</v>
      </c>
      <c r="B41" s="81"/>
      <c r="C41" s="5"/>
      <c r="D41" s="5"/>
      <c r="E41" s="82"/>
      <c r="F41" s="82"/>
      <c r="G41" s="83">
        <f t="shared" si="0"/>
        <v>0</v>
      </c>
      <c r="H41" s="84">
        <f t="shared" si="1"/>
        <v>0</v>
      </c>
      <c r="I41" s="84"/>
      <c r="J41" s="85"/>
    </row>
    <row r="42" spans="1:10" ht="15.5" x14ac:dyDescent="0.35">
      <c r="A42" s="5">
        <v>37</v>
      </c>
      <c r="B42" s="81"/>
      <c r="C42" s="5"/>
      <c r="D42" s="5"/>
      <c r="E42" s="82"/>
      <c r="F42" s="82"/>
      <c r="G42" s="83">
        <f t="shared" si="0"/>
        <v>0</v>
      </c>
      <c r="H42" s="84">
        <f t="shared" si="1"/>
        <v>0</v>
      </c>
      <c r="I42" s="84"/>
      <c r="J42" s="85"/>
    </row>
    <row r="43" spans="1:10" ht="15.5" x14ac:dyDescent="0.35">
      <c r="A43" s="5">
        <v>38</v>
      </c>
      <c r="B43" s="81"/>
      <c r="C43" s="5"/>
      <c r="D43" s="5"/>
      <c r="E43" s="82"/>
      <c r="F43" s="82"/>
      <c r="G43" s="83">
        <f t="shared" si="0"/>
        <v>0</v>
      </c>
      <c r="H43" s="84">
        <f t="shared" si="1"/>
        <v>0</v>
      </c>
      <c r="I43" s="84"/>
      <c r="J43" s="85"/>
    </row>
    <row r="44" spans="1:10" ht="15.5" x14ac:dyDescent="0.35">
      <c r="A44" s="5">
        <v>39</v>
      </c>
      <c r="B44" s="81"/>
      <c r="C44" s="5"/>
      <c r="D44" s="5"/>
      <c r="E44" s="82"/>
      <c r="F44" s="82"/>
      <c r="G44" s="83">
        <f t="shared" si="0"/>
        <v>0</v>
      </c>
      <c r="H44" s="84">
        <f t="shared" si="1"/>
        <v>0</v>
      </c>
      <c r="I44" s="84"/>
      <c r="J44" s="85"/>
    </row>
    <row r="45" spans="1:10" ht="15.5" x14ac:dyDescent="0.35">
      <c r="A45" s="5">
        <v>40</v>
      </c>
      <c r="B45" s="81"/>
      <c r="C45" s="5"/>
      <c r="D45" s="5"/>
      <c r="E45" s="82"/>
      <c r="F45" s="82"/>
      <c r="G45" s="83">
        <f t="shared" si="0"/>
        <v>0</v>
      </c>
      <c r="H45" s="84">
        <f t="shared" si="1"/>
        <v>0</v>
      </c>
      <c r="I45" s="84"/>
      <c r="J45" s="85"/>
    </row>
    <row r="46" spans="1:10" ht="15.5" x14ac:dyDescent="0.35">
      <c r="A46" s="5">
        <v>41</v>
      </c>
      <c r="B46" s="81"/>
      <c r="C46" s="5"/>
      <c r="D46" s="5"/>
      <c r="E46" s="82"/>
      <c r="F46" s="82"/>
      <c r="G46" s="83">
        <f t="shared" si="0"/>
        <v>0</v>
      </c>
      <c r="H46" s="84">
        <f t="shared" si="1"/>
        <v>0</v>
      </c>
      <c r="I46" s="84"/>
      <c r="J46" s="85"/>
    </row>
    <row r="47" spans="1:10" ht="15.5" x14ac:dyDescent="0.35">
      <c r="A47" s="5">
        <v>42</v>
      </c>
      <c r="B47" s="81"/>
      <c r="C47" s="5"/>
      <c r="D47" s="5"/>
      <c r="E47" s="82"/>
      <c r="F47" s="82"/>
      <c r="G47" s="83">
        <f t="shared" si="0"/>
        <v>0</v>
      </c>
      <c r="H47" s="84">
        <f t="shared" si="1"/>
        <v>0</v>
      </c>
      <c r="I47" s="84"/>
      <c r="J47" s="85"/>
    </row>
    <row r="48" spans="1:10" ht="15.5" x14ac:dyDescent="0.35">
      <c r="A48" s="5">
        <v>43</v>
      </c>
      <c r="B48" s="81"/>
      <c r="C48" s="5"/>
      <c r="D48" s="5"/>
      <c r="E48" s="82"/>
      <c r="F48" s="82"/>
      <c r="G48" s="83">
        <f t="shared" si="0"/>
        <v>0</v>
      </c>
      <c r="H48" s="84">
        <f t="shared" si="1"/>
        <v>0</v>
      </c>
      <c r="I48" s="84"/>
      <c r="J48" s="85"/>
    </row>
    <row r="49" spans="1:10" ht="15.5" x14ac:dyDescent="0.35">
      <c r="A49" s="5">
        <v>44</v>
      </c>
      <c r="B49" s="81"/>
      <c r="C49" s="5"/>
      <c r="D49" s="5"/>
      <c r="E49" s="82"/>
      <c r="F49" s="82"/>
      <c r="G49" s="83">
        <f t="shared" si="0"/>
        <v>0</v>
      </c>
      <c r="H49" s="84">
        <f t="shared" si="1"/>
        <v>0</v>
      </c>
      <c r="I49" s="84"/>
      <c r="J49" s="85"/>
    </row>
    <row r="50" spans="1:10" ht="15.5" x14ac:dyDescent="0.35">
      <c r="A50" s="5">
        <v>45</v>
      </c>
      <c r="B50" s="81"/>
      <c r="C50" s="5"/>
      <c r="D50" s="5"/>
      <c r="E50" s="82"/>
      <c r="F50" s="82"/>
      <c r="G50" s="83">
        <f t="shared" si="0"/>
        <v>0</v>
      </c>
      <c r="H50" s="84">
        <f t="shared" si="1"/>
        <v>0</v>
      </c>
      <c r="I50" s="84"/>
      <c r="J50" s="85"/>
    </row>
    <row r="51" spans="1:10" ht="15.5" x14ac:dyDescent="0.35">
      <c r="A51" s="5">
        <v>46</v>
      </c>
      <c r="B51" s="81"/>
      <c r="C51" s="5"/>
      <c r="D51" s="5"/>
      <c r="E51" s="82"/>
      <c r="F51" s="82"/>
      <c r="G51" s="83">
        <f t="shared" si="0"/>
        <v>0</v>
      </c>
      <c r="H51" s="84">
        <f t="shared" si="1"/>
        <v>0</v>
      </c>
      <c r="I51" s="84"/>
      <c r="J51" s="85"/>
    </row>
    <row r="52" spans="1:10" ht="15.5" x14ac:dyDescent="0.35">
      <c r="A52" s="5">
        <v>47</v>
      </c>
      <c r="B52" s="81"/>
      <c r="C52" s="5"/>
      <c r="D52" s="5"/>
      <c r="E52" s="82"/>
      <c r="F52" s="82"/>
      <c r="G52" s="83">
        <f t="shared" si="0"/>
        <v>0</v>
      </c>
      <c r="H52" s="84">
        <f t="shared" si="1"/>
        <v>0</v>
      </c>
      <c r="I52" s="84"/>
      <c r="J52" s="85"/>
    </row>
    <row r="53" spans="1:10" ht="15.5" x14ac:dyDescent="0.35">
      <c r="A53" s="5">
        <v>48</v>
      </c>
      <c r="B53" s="81"/>
      <c r="C53" s="5"/>
      <c r="D53" s="5"/>
      <c r="E53" s="82"/>
      <c r="F53" s="82"/>
      <c r="G53" s="83">
        <f t="shared" si="0"/>
        <v>0</v>
      </c>
      <c r="H53" s="84">
        <f t="shared" si="1"/>
        <v>0</v>
      </c>
      <c r="I53" s="84"/>
      <c r="J53" s="85"/>
    </row>
    <row r="54" spans="1:10" ht="15.5" x14ac:dyDescent="0.35">
      <c r="A54" s="5">
        <v>49</v>
      </c>
      <c r="B54" s="81"/>
      <c r="C54" s="5"/>
      <c r="D54" s="5"/>
      <c r="E54" s="82"/>
      <c r="F54" s="82"/>
      <c r="G54" s="83">
        <f t="shared" si="0"/>
        <v>0</v>
      </c>
      <c r="H54" s="84">
        <f t="shared" si="1"/>
        <v>0</v>
      </c>
      <c r="I54" s="84"/>
      <c r="J54" s="85"/>
    </row>
    <row r="55" spans="1:10" ht="15.5" x14ac:dyDescent="0.35">
      <c r="A55" s="5">
        <v>50</v>
      </c>
      <c r="B55" s="81"/>
      <c r="C55" s="5"/>
      <c r="D55" s="5"/>
      <c r="E55" s="82"/>
      <c r="F55" s="82"/>
      <c r="G55" s="83">
        <f t="shared" si="0"/>
        <v>0</v>
      </c>
      <c r="H55" s="84">
        <f t="shared" si="1"/>
        <v>0</v>
      </c>
      <c r="I55" s="84"/>
      <c r="J55" s="85"/>
    </row>
    <row r="56" spans="1:10" ht="15.5" x14ac:dyDescent="0.35">
      <c r="A56" s="5">
        <v>51</v>
      </c>
      <c r="B56" s="81"/>
      <c r="C56" s="5"/>
      <c r="D56" s="5"/>
      <c r="E56" s="82"/>
      <c r="F56" s="82"/>
      <c r="G56" s="83">
        <f t="shared" si="0"/>
        <v>0</v>
      </c>
      <c r="H56" s="84">
        <f t="shared" si="1"/>
        <v>0</v>
      </c>
      <c r="I56" s="84"/>
      <c r="J56" s="85"/>
    </row>
    <row r="57" spans="1:10" ht="15.5" x14ac:dyDescent="0.35">
      <c r="A57" s="5">
        <v>52</v>
      </c>
      <c r="B57" s="81"/>
      <c r="C57" s="5"/>
      <c r="D57" s="5"/>
      <c r="E57" s="82"/>
      <c r="F57" s="82"/>
      <c r="G57" s="83">
        <f t="shared" si="0"/>
        <v>0</v>
      </c>
      <c r="H57" s="84">
        <f t="shared" si="1"/>
        <v>0</v>
      </c>
      <c r="I57" s="84"/>
      <c r="J57" s="85"/>
    </row>
    <row r="58" spans="1:10" ht="15.5" x14ac:dyDescent="0.35">
      <c r="A58" s="5">
        <v>53</v>
      </c>
      <c r="B58" s="81"/>
      <c r="C58" s="5"/>
      <c r="D58" s="5"/>
      <c r="E58" s="82"/>
      <c r="F58" s="82"/>
      <c r="G58" s="83">
        <f t="shared" si="0"/>
        <v>0</v>
      </c>
      <c r="H58" s="84">
        <f t="shared" si="1"/>
        <v>0</v>
      </c>
      <c r="I58" s="84"/>
      <c r="J58" s="85"/>
    </row>
    <row r="59" spans="1:10" ht="15.5" x14ac:dyDescent="0.35">
      <c r="A59" s="5">
        <v>54</v>
      </c>
      <c r="B59" s="81"/>
      <c r="C59" s="5"/>
      <c r="D59" s="184"/>
      <c r="E59" s="82"/>
      <c r="F59" s="82"/>
      <c r="G59" s="83">
        <f t="shared" si="0"/>
        <v>0</v>
      </c>
      <c r="H59" s="84">
        <f t="shared" si="1"/>
        <v>0</v>
      </c>
      <c r="I59" s="84"/>
      <c r="J59" s="85"/>
    </row>
    <row r="60" spans="1:10" ht="15.5" x14ac:dyDescent="0.35">
      <c r="A60" s="5">
        <v>55</v>
      </c>
      <c r="B60" s="81"/>
      <c r="C60" s="5"/>
      <c r="D60" s="184"/>
      <c r="E60" s="82"/>
      <c r="F60" s="82"/>
      <c r="G60" s="83">
        <f t="shared" si="0"/>
        <v>0</v>
      </c>
      <c r="H60" s="84">
        <f t="shared" si="1"/>
        <v>0</v>
      </c>
      <c r="I60" s="84"/>
      <c r="J60" s="85"/>
    </row>
    <row r="61" spans="1:10" ht="15.5" x14ac:dyDescent="0.35">
      <c r="A61" s="5">
        <v>56</v>
      </c>
      <c r="B61" s="81"/>
      <c r="C61" s="5"/>
      <c r="D61" s="184"/>
      <c r="E61" s="82"/>
      <c r="F61" s="82"/>
      <c r="G61" s="83">
        <f t="shared" si="0"/>
        <v>0</v>
      </c>
      <c r="H61" s="84">
        <f t="shared" si="1"/>
        <v>0</v>
      </c>
      <c r="I61" s="84"/>
      <c r="J61" s="85"/>
    </row>
    <row r="62" spans="1:10" ht="15.5" x14ac:dyDescent="0.35">
      <c r="A62" s="5">
        <v>57</v>
      </c>
      <c r="B62" s="81"/>
      <c r="C62" s="5"/>
      <c r="D62" s="184"/>
      <c r="E62" s="82"/>
      <c r="F62" s="82"/>
      <c r="G62" s="83">
        <f t="shared" si="0"/>
        <v>0</v>
      </c>
      <c r="H62" s="84">
        <f t="shared" si="1"/>
        <v>0</v>
      </c>
      <c r="I62" s="84"/>
      <c r="J62" s="85"/>
    </row>
    <row r="63" spans="1:10" ht="15.5" x14ac:dyDescent="0.35">
      <c r="A63" s="5">
        <v>58</v>
      </c>
      <c r="B63" s="81"/>
      <c r="C63" s="5"/>
      <c r="D63" s="184"/>
      <c r="E63" s="82"/>
      <c r="F63" s="82"/>
      <c r="G63" s="83">
        <f t="shared" si="0"/>
        <v>0</v>
      </c>
      <c r="H63" s="84">
        <f t="shared" si="1"/>
        <v>0</v>
      </c>
      <c r="I63" s="84"/>
      <c r="J63" s="85"/>
    </row>
    <row r="64" spans="1:10" ht="15.5" x14ac:dyDescent="0.35">
      <c r="A64" s="5">
        <v>59</v>
      </c>
      <c r="B64" s="81"/>
      <c r="C64" s="5"/>
      <c r="D64" s="184"/>
      <c r="E64" s="82"/>
      <c r="F64" s="82"/>
      <c r="G64" s="83">
        <f t="shared" si="0"/>
        <v>0</v>
      </c>
      <c r="H64" s="84">
        <f t="shared" si="1"/>
        <v>0</v>
      </c>
      <c r="I64" s="84"/>
      <c r="J64" s="85"/>
    </row>
    <row r="65" spans="1:10" ht="15.5" x14ac:dyDescent="0.35">
      <c r="A65" s="5">
        <v>60</v>
      </c>
      <c r="B65" s="81"/>
      <c r="C65" s="5"/>
      <c r="D65" s="5"/>
      <c r="E65" s="82"/>
      <c r="F65" s="82"/>
      <c r="G65" s="83">
        <f t="shared" si="0"/>
        <v>0</v>
      </c>
      <c r="H65" s="84">
        <f t="shared" si="1"/>
        <v>0</v>
      </c>
      <c r="I65" s="84"/>
      <c r="J65" s="85"/>
    </row>
    <row r="66" spans="1:10" ht="15.5" x14ac:dyDescent="0.35">
      <c r="A66" s="5">
        <v>61</v>
      </c>
      <c r="B66" s="81"/>
      <c r="C66" s="5"/>
      <c r="D66" s="5"/>
      <c r="E66" s="82"/>
      <c r="F66" s="82"/>
      <c r="G66" s="83">
        <f t="shared" si="0"/>
        <v>0</v>
      </c>
      <c r="H66" s="84">
        <f t="shared" si="1"/>
        <v>0</v>
      </c>
      <c r="I66" s="84"/>
      <c r="J66" s="85"/>
    </row>
    <row r="67" spans="1:10" ht="15.5" x14ac:dyDescent="0.35">
      <c r="A67" s="5">
        <v>62</v>
      </c>
      <c r="B67" s="81"/>
      <c r="C67" s="5"/>
      <c r="D67" s="5"/>
      <c r="E67" s="82"/>
      <c r="F67" s="82"/>
      <c r="G67" s="83">
        <f t="shared" si="0"/>
        <v>0</v>
      </c>
      <c r="H67" s="84">
        <f t="shared" si="1"/>
        <v>0</v>
      </c>
      <c r="I67" s="84"/>
      <c r="J67" s="85"/>
    </row>
    <row r="68" spans="1:10" ht="15.5" x14ac:dyDescent="0.35">
      <c r="A68" s="5">
        <v>63</v>
      </c>
      <c r="B68" s="81"/>
      <c r="C68" s="5"/>
      <c r="D68" s="5"/>
      <c r="E68" s="82"/>
      <c r="F68" s="82"/>
      <c r="G68" s="83">
        <f t="shared" si="0"/>
        <v>0</v>
      </c>
      <c r="H68" s="84">
        <f t="shared" si="1"/>
        <v>0</v>
      </c>
      <c r="I68" s="84"/>
      <c r="J68" s="85"/>
    </row>
    <row r="69" spans="1:10" ht="15.5" x14ac:dyDescent="0.35">
      <c r="A69" s="5">
        <v>64</v>
      </c>
      <c r="B69" s="81"/>
      <c r="C69" s="5"/>
      <c r="D69" s="5"/>
      <c r="E69" s="82"/>
      <c r="F69" s="82"/>
      <c r="G69" s="83">
        <f t="shared" si="0"/>
        <v>0</v>
      </c>
      <c r="H69" s="84">
        <f t="shared" si="1"/>
        <v>0</v>
      </c>
      <c r="I69" s="84"/>
      <c r="J69" s="85"/>
    </row>
    <row r="70" spans="1:10" ht="15.5" x14ac:dyDescent="0.35">
      <c r="A70" s="5">
        <v>65</v>
      </c>
      <c r="B70" s="81"/>
      <c r="C70" s="5"/>
      <c r="D70" s="5"/>
      <c r="E70" s="82"/>
      <c r="F70" s="82"/>
      <c r="G70" s="83">
        <f t="shared" ref="G70:G98" si="2">E70-F70</f>
        <v>0</v>
      </c>
      <c r="H70" s="84">
        <f t="shared" ref="H70:H87" si="3">G70*0.08</f>
        <v>0</v>
      </c>
      <c r="I70" s="84"/>
      <c r="J70" s="85"/>
    </row>
    <row r="71" spans="1:10" ht="15.5" x14ac:dyDescent="0.35">
      <c r="A71" s="5">
        <v>66</v>
      </c>
      <c r="B71" s="81"/>
      <c r="C71" s="5"/>
      <c r="D71" s="184"/>
      <c r="E71" s="82"/>
      <c r="F71" s="82"/>
      <c r="G71" s="83">
        <f t="shared" si="2"/>
        <v>0</v>
      </c>
      <c r="H71" s="84">
        <f t="shared" si="3"/>
        <v>0</v>
      </c>
      <c r="I71" s="84"/>
      <c r="J71" s="85"/>
    </row>
    <row r="72" spans="1:10" ht="15.5" x14ac:dyDescent="0.35">
      <c r="A72" s="5">
        <v>67</v>
      </c>
      <c r="B72" s="81"/>
      <c r="C72" s="5"/>
      <c r="D72" s="184"/>
      <c r="E72" s="82"/>
      <c r="F72" s="82"/>
      <c r="G72" s="83">
        <f t="shared" si="2"/>
        <v>0</v>
      </c>
      <c r="H72" s="84">
        <f t="shared" si="3"/>
        <v>0</v>
      </c>
      <c r="I72" s="84"/>
      <c r="J72" s="85"/>
    </row>
    <row r="73" spans="1:10" ht="15.5" x14ac:dyDescent="0.35">
      <c r="A73" s="5">
        <v>68</v>
      </c>
      <c r="B73" s="81"/>
      <c r="C73" s="5"/>
      <c r="D73" s="184"/>
      <c r="E73" s="82"/>
      <c r="F73" s="82"/>
      <c r="G73" s="83">
        <f t="shared" si="2"/>
        <v>0</v>
      </c>
      <c r="H73" s="84">
        <f t="shared" si="3"/>
        <v>0</v>
      </c>
      <c r="I73" s="84"/>
      <c r="J73" s="85"/>
    </row>
    <row r="74" spans="1:10" ht="15.5" x14ac:dyDescent="0.35">
      <c r="A74" s="5">
        <v>69</v>
      </c>
      <c r="B74" s="81"/>
      <c r="C74" s="5"/>
      <c r="D74" s="184"/>
      <c r="E74" s="82"/>
      <c r="F74" s="82"/>
      <c r="G74" s="83">
        <f t="shared" si="2"/>
        <v>0</v>
      </c>
      <c r="H74" s="84">
        <f t="shared" si="3"/>
        <v>0</v>
      </c>
      <c r="I74" s="84"/>
      <c r="J74" s="85"/>
    </row>
    <row r="75" spans="1:10" ht="15.5" x14ac:dyDescent="0.35">
      <c r="A75" s="5">
        <v>70</v>
      </c>
      <c r="B75" s="81"/>
      <c r="C75" s="5"/>
      <c r="D75" s="184"/>
      <c r="E75" s="82"/>
      <c r="F75" s="82"/>
      <c r="G75" s="83">
        <f t="shared" si="2"/>
        <v>0</v>
      </c>
      <c r="H75" s="84">
        <f t="shared" si="3"/>
        <v>0</v>
      </c>
      <c r="I75" s="84"/>
      <c r="J75" s="85"/>
    </row>
    <row r="76" spans="1:10" ht="15.5" x14ac:dyDescent="0.35">
      <c r="A76" s="5">
        <v>71</v>
      </c>
      <c r="B76" s="81"/>
      <c r="C76" s="5"/>
      <c r="D76" s="184"/>
      <c r="E76" s="82"/>
      <c r="F76" s="82"/>
      <c r="G76" s="83">
        <f t="shared" si="2"/>
        <v>0</v>
      </c>
      <c r="H76" s="84">
        <f t="shared" si="3"/>
        <v>0</v>
      </c>
      <c r="I76" s="84"/>
      <c r="J76" s="85"/>
    </row>
    <row r="77" spans="1:10" ht="15.5" x14ac:dyDescent="0.35">
      <c r="A77" s="5">
        <v>72</v>
      </c>
      <c r="B77" s="81"/>
      <c r="C77" s="5"/>
      <c r="D77" s="184"/>
      <c r="E77" s="82"/>
      <c r="F77" s="82"/>
      <c r="G77" s="83">
        <f t="shared" si="2"/>
        <v>0</v>
      </c>
      <c r="H77" s="84">
        <f t="shared" si="3"/>
        <v>0</v>
      </c>
      <c r="I77" s="84"/>
      <c r="J77" s="85"/>
    </row>
    <row r="78" spans="1:10" ht="15.5" x14ac:dyDescent="0.35">
      <c r="A78" s="5">
        <v>73</v>
      </c>
      <c r="B78" s="81"/>
      <c r="C78" s="5"/>
      <c r="D78" s="5"/>
      <c r="E78" s="82"/>
      <c r="F78" s="82"/>
      <c r="G78" s="83">
        <f t="shared" si="2"/>
        <v>0</v>
      </c>
      <c r="H78" s="84">
        <f t="shared" si="3"/>
        <v>0</v>
      </c>
      <c r="I78" s="84"/>
      <c r="J78" s="85"/>
    </row>
    <row r="79" spans="1:10" ht="15.5" x14ac:dyDescent="0.35">
      <c r="A79" s="5">
        <v>74</v>
      </c>
      <c r="B79" s="81"/>
      <c r="C79" s="5"/>
      <c r="D79" s="5"/>
      <c r="E79" s="82"/>
      <c r="F79" s="82"/>
      <c r="G79" s="83">
        <f t="shared" si="2"/>
        <v>0</v>
      </c>
      <c r="H79" s="84">
        <f t="shared" si="3"/>
        <v>0</v>
      </c>
      <c r="I79" s="84"/>
      <c r="J79" s="85"/>
    </row>
    <row r="80" spans="1:10" ht="15.5" x14ac:dyDescent="0.35">
      <c r="A80" s="5">
        <v>75</v>
      </c>
      <c r="B80" s="81"/>
      <c r="C80" s="5"/>
      <c r="D80" s="5"/>
      <c r="E80" s="82"/>
      <c r="F80" s="82"/>
      <c r="G80" s="83">
        <f t="shared" si="2"/>
        <v>0</v>
      </c>
      <c r="H80" s="84">
        <f t="shared" si="3"/>
        <v>0</v>
      </c>
      <c r="I80" s="84"/>
      <c r="J80" s="85"/>
    </row>
    <row r="81" spans="1:11" ht="15.5" x14ac:dyDescent="0.35">
      <c r="A81" s="5">
        <v>76</v>
      </c>
      <c r="B81" s="81"/>
      <c r="C81" s="5"/>
      <c r="D81" s="5"/>
      <c r="E81" s="82"/>
      <c r="F81" s="82"/>
      <c r="G81" s="83">
        <f t="shared" si="2"/>
        <v>0</v>
      </c>
      <c r="H81" s="84">
        <f t="shared" si="3"/>
        <v>0</v>
      </c>
      <c r="I81" s="84"/>
      <c r="J81" s="85"/>
    </row>
    <row r="82" spans="1:11" ht="15.5" x14ac:dyDescent="0.35">
      <c r="A82" s="5">
        <v>77</v>
      </c>
      <c r="B82" s="81"/>
      <c r="C82" s="5"/>
      <c r="D82" s="5"/>
      <c r="E82" s="82"/>
      <c r="F82" s="82"/>
      <c r="G82" s="83">
        <f t="shared" si="2"/>
        <v>0</v>
      </c>
      <c r="H82" s="84">
        <f t="shared" si="3"/>
        <v>0</v>
      </c>
      <c r="I82" s="84"/>
      <c r="J82" s="85"/>
    </row>
    <row r="83" spans="1:11" ht="15.5" x14ac:dyDescent="0.35">
      <c r="A83" s="5">
        <v>78</v>
      </c>
      <c r="B83" s="81"/>
      <c r="C83" s="5"/>
      <c r="D83" s="5"/>
      <c r="E83" s="82"/>
      <c r="F83" s="82"/>
      <c r="G83" s="83">
        <f t="shared" si="2"/>
        <v>0</v>
      </c>
      <c r="H83" s="84">
        <f t="shared" si="3"/>
        <v>0</v>
      </c>
      <c r="I83" s="84"/>
      <c r="J83" s="85"/>
    </row>
    <row r="84" spans="1:11" ht="15.5" x14ac:dyDescent="0.35">
      <c r="A84" s="5">
        <v>79</v>
      </c>
      <c r="B84" s="81"/>
      <c r="C84" s="5"/>
      <c r="D84" s="5"/>
      <c r="E84" s="82"/>
      <c r="F84" s="82"/>
      <c r="G84" s="83">
        <f t="shared" si="2"/>
        <v>0</v>
      </c>
      <c r="H84" s="84">
        <f t="shared" si="3"/>
        <v>0</v>
      </c>
      <c r="I84" s="84"/>
      <c r="J84" s="85"/>
    </row>
    <row r="85" spans="1:11" ht="15.5" x14ac:dyDescent="0.35">
      <c r="A85" s="5">
        <v>80</v>
      </c>
      <c r="B85" s="81"/>
      <c r="C85" s="5"/>
      <c r="D85" s="5"/>
      <c r="E85" s="82"/>
      <c r="F85" s="82"/>
      <c r="G85" s="83">
        <f t="shared" si="2"/>
        <v>0</v>
      </c>
      <c r="H85" s="84">
        <f t="shared" si="3"/>
        <v>0</v>
      </c>
      <c r="I85" s="84"/>
      <c r="J85" s="85"/>
    </row>
    <row r="86" spans="1:11" ht="15.5" x14ac:dyDescent="0.35">
      <c r="A86" s="5">
        <v>81</v>
      </c>
      <c r="B86" s="81"/>
      <c r="C86" s="5"/>
      <c r="D86" s="5"/>
      <c r="E86" s="82"/>
      <c r="F86" s="82"/>
      <c r="G86" s="83">
        <f t="shared" si="2"/>
        <v>0</v>
      </c>
      <c r="H86" s="84">
        <f t="shared" si="3"/>
        <v>0</v>
      </c>
      <c r="I86" s="84"/>
      <c r="J86" s="85"/>
    </row>
    <row r="87" spans="1:11" ht="15.5" x14ac:dyDescent="0.35">
      <c r="A87" s="5">
        <v>82</v>
      </c>
      <c r="B87" s="81"/>
      <c r="C87" s="5"/>
      <c r="D87" s="5"/>
      <c r="E87" s="82"/>
      <c r="F87" s="82"/>
      <c r="G87" s="83">
        <f t="shared" si="2"/>
        <v>0</v>
      </c>
      <c r="H87" s="84">
        <f t="shared" si="3"/>
        <v>0</v>
      </c>
      <c r="I87" s="84"/>
      <c r="J87" s="85"/>
    </row>
    <row r="88" spans="1:11" ht="15.5" x14ac:dyDescent="0.35">
      <c r="A88" s="5">
        <v>83</v>
      </c>
      <c r="B88" s="81"/>
      <c r="C88" s="5"/>
      <c r="D88" s="191"/>
      <c r="E88" s="82"/>
      <c r="F88" s="82"/>
      <c r="G88" s="83">
        <f t="shared" si="2"/>
        <v>0</v>
      </c>
      <c r="H88" s="84">
        <f>G88*0.08</f>
        <v>0</v>
      </c>
      <c r="I88" s="84"/>
      <c r="J88" s="85"/>
    </row>
    <row r="89" spans="1:11" ht="15.5" x14ac:dyDescent="0.35">
      <c r="A89" s="5">
        <v>84</v>
      </c>
      <c r="B89" s="81"/>
      <c r="C89" s="5"/>
      <c r="D89" s="5"/>
      <c r="E89" s="82"/>
      <c r="F89" s="82"/>
      <c r="G89" s="83">
        <f t="shared" si="2"/>
        <v>0</v>
      </c>
      <c r="H89" s="84">
        <f t="shared" ref="H89:H97" si="4">G89*0.08</f>
        <v>0</v>
      </c>
      <c r="I89" s="84"/>
      <c r="J89" s="85"/>
    </row>
    <row r="90" spans="1:11" ht="15.5" x14ac:dyDescent="0.35">
      <c r="A90" s="5">
        <v>85</v>
      </c>
      <c r="B90" s="81"/>
      <c r="C90" s="5"/>
      <c r="D90" s="5"/>
      <c r="E90" s="82"/>
      <c r="F90" s="82"/>
      <c r="G90" s="83">
        <f t="shared" si="2"/>
        <v>0</v>
      </c>
      <c r="H90" s="84">
        <f t="shared" si="4"/>
        <v>0</v>
      </c>
      <c r="I90" s="84"/>
      <c r="J90" s="85"/>
    </row>
    <row r="91" spans="1:11" ht="15.5" x14ac:dyDescent="0.35">
      <c r="A91" s="5">
        <v>86</v>
      </c>
      <c r="B91" s="81"/>
      <c r="C91" s="5"/>
      <c r="D91" s="5"/>
      <c r="E91" s="82"/>
      <c r="F91" s="82"/>
      <c r="G91" s="83">
        <f t="shared" si="2"/>
        <v>0</v>
      </c>
      <c r="H91" s="84">
        <f t="shared" si="4"/>
        <v>0</v>
      </c>
      <c r="I91" s="84"/>
      <c r="J91" s="85"/>
      <c r="K91" s="192"/>
    </row>
    <row r="92" spans="1:11" ht="15.5" x14ac:dyDescent="0.35">
      <c r="A92" s="5">
        <v>87</v>
      </c>
      <c r="B92" s="81"/>
      <c r="C92" s="5"/>
      <c r="D92" s="5"/>
      <c r="E92" s="82"/>
      <c r="F92" s="82"/>
      <c r="G92" s="83">
        <f t="shared" si="2"/>
        <v>0</v>
      </c>
      <c r="H92" s="84">
        <f t="shared" si="4"/>
        <v>0</v>
      </c>
      <c r="I92" s="84"/>
      <c r="J92" s="85"/>
      <c r="K92" s="192"/>
    </row>
    <row r="93" spans="1:11" ht="15.5" x14ac:dyDescent="0.35">
      <c r="A93" s="5">
        <v>88</v>
      </c>
      <c r="B93" s="81"/>
      <c r="C93" s="5"/>
      <c r="D93" s="5"/>
      <c r="E93" s="82"/>
      <c r="F93" s="82"/>
      <c r="G93" s="83">
        <f t="shared" si="2"/>
        <v>0</v>
      </c>
      <c r="H93" s="84">
        <f t="shared" si="4"/>
        <v>0</v>
      </c>
      <c r="I93" s="84"/>
      <c r="J93" s="85"/>
      <c r="K93" s="192"/>
    </row>
    <row r="94" spans="1:11" ht="15.5" x14ac:dyDescent="0.35">
      <c r="A94" s="5">
        <v>89</v>
      </c>
      <c r="B94" s="81"/>
      <c r="C94" s="5"/>
      <c r="D94" s="5"/>
      <c r="E94" s="82"/>
      <c r="F94" s="82"/>
      <c r="G94" s="83">
        <f t="shared" si="2"/>
        <v>0</v>
      </c>
      <c r="H94" s="84">
        <f t="shared" si="4"/>
        <v>0</v>
      </c>
      <c r="I94" s="84"/>
      <c r="J94" s="85"/>
      <c r="K94" s="192"/>
    </row>
    <row r="95" spans="1:11" ht="15.5" x14ac:dyDescent="0.35">
      <c r="A95" s="5">
        <v>90</v>
      </c>
      <c r="B95" s="81"/>
      <c r="C95" s="5"/>
      <c r="D95" s="5"/>
      <c r="E95" s="82"/>
      <c r="F95" s="82"/>
      <c r="G95" s="83">
        <f t="shared" si="2"/>
        <v>0</v>
      </c>
      <c r="H95" s="84">
        <f t="shared" si="4"/>
        <v>0</v>
      </c>
      <c r="I95" s="84"/>
      <c r="J95" s="85"/>
      <c r="K95" s="192"/>
    </row>
    <row r="96" spans="1:11" ht="15.5" x14ac:dyDescent="0.35">
      <c r="A96" s="5"/>
      <c r="B96" s="81"/>
      <c r="C96" s="5"/>
      <c r="D96" s="5"/>
      <c r="E96" s="82"/>
      <c r="F96" s="82"/>
      <c r="G96" s="83">
        <f t="shared" si="2"/>
        <v>0</v>
      </c>
      <c r="H96" s="84">
        <f t="shared" si="4"/>
        <v>0</v>
      </c>
      <c r="I96" s="84"/>
      <c r="J96" s="85"/>
      <c r="K96" s="192"/>
    </row>
    <row r="97" spans="1:14" ht="15.5" x14ac:dyDescent="0.35">
      <c r="A97" s="5"/>
      <c r="B97" s="81"/>
      <c r="C97" s="5"/>
      <c r="D97" s="5"/>
      <c r="E97" s="82"/>
      <c r="F97" s="82"/>
      <c r="G97" s="83">
        <f t="shared" si="2"/>
        <v>0</v>
      </c>
      <c r="H97" s="84">
        <f t="shared" si="4"/>
        <v>0</v>
      </c>
      <c r="I97" s="84"/>
      <c r="J97" s="85"/>
      <c r="K97" s="192"/>
      <c r="N97" s="186" t="s">
        <v>238</v>
      </c>
    </row>
    <row r="98" spans="1:14" ht="15.5" x14ac:dyDescent="0.35">
      <c r="A98" s="5"/>
      <c r="B98" s="81"/>
      <c r="C98" s="5"/>
      <c r="D98" s="5"/>
      <c r="E98" s="82"/>
      <c r="F98" s="82"/>
      <c r="G98" s="83">
        <f t="shared" si="2"/>
        <v>0</v>
      </c>
      <c r="H98" s="84">
        <f t="shared" ref="H98:H99" si="5">G98*0.1</f>
        <v>0</v>
      </c>
      <c r="I98" s="84"/>
      <c r="J98" s="85"/>
      <c r="K98" s="192"/>
      <c r="N98" s="190">
        <f>'I&amp;ECoba23-27'!D131</f>
        <v>0</v>
      </c>
    </row>
    <row r="99" spans="1:14" ht="15.5" x14ac:dyDescent="0.35">
      <c r="A99" s="86"/>
      <c r="B99" s="87"/>
      <c r="C99" s="86"/>
      <c r="D99" s="86"/>
      <c r="E99" s="88"/>
      <c r="F99" s="88"/>
      <c r="G99" s="89"/>
      <c r="H99" s="90">
        <f t="shared" si="5"/>
        <v>0</v>
      </c>
      <c r="I99" s="90"/>
      <c r="J99" s="90"/>
      <c r="N99" s="190">
        <f>'I&amp;ECoba23-27'!D132</f>
        <v>0</v>
      </c>
    </row>
    <row r="100" spans="1:14" ht="15.5" x14ac:dyDescent="0.35">
      <c r="A100" s="5"/>
      <c r="B100" s="5"/>
      <c r="C100" s="5"/>
      <c r="D100" s="5"/>
      <c r="E100" s="91">
        <f t="shared" ref="E100:J100" si="6">SUM(E5:E99)</f>
        <v>0</v>
      </c>
      <c r="F100" s="91">
        <f t="shared" si="6"/>
        <v>0</v>
      </c>
      <c r="G100" s="83">
        <f t="shared" si="6"/>
        <v>0</v>
      </c>
      <c r="H100" s="83">
        <f t="shared" si="6"/>
        <v>0</v>
      </c>
      <c r="I100" s="83">
        <f t="shared" si="6"/>
        <v>0</v>
      </c>
      <c r="J100" s="83">
        <f t="shared" si="6"/>
        <v>0</v>
      </c>
      <c r="L100" s="1"/>
      <c r="N100" s="190">
        <f>'I&amp;ECoba23-27'!D133</f>
        <v>0</v>
      </c>
    </row>
    <row r="101" spans="1:14" ht="15.5" x14ac:dyDescent="0.35">
      <c r="A101" s="92"/>
      <c r="B101" s="92"/>
      <c r="C101" s="92"/>
      <c r="D101" s="92"/>
      <c r="E101" t="s">
        <v>200</v>
      </c>
      <c r="F101" s="173" t="e">
        <f>F100/$E$100</f>
        <v>#DIV/0!</v>
      </c>
      <c r="G101" s="173" t="e">
        <f>G100/$E$100</f>
        <v>#DIV/0!</v>
      </c>
      <c r="J101" s="63"/>
      <c r="N101" s="190">
        <f>'I&amp;ECoba23-27'!D134</f>
        <v>0</v>
      </c>
    </row>
    <row r="102" spans="1:14" ht="15.5" x14ac:dyDescent="0.35">
      <c r="A102" s="63"/>
      <c r="B102" s="63"/>
      <c r="C102" s="63"/>
      <c r="D102" s="63"/>
      <c r="E102" t="s">
        <v>201</v>
      </c>
      <c r="F102" s="173">
        <v>0.83</v>
      </c>
      <c r="G102" s="173">
        <v>0.17</v>
      </c>
      <c r="H102" s="177" t="s">
        <v>206</v>
      </c>
      <c r="I102" s="177"/>
      <c r="J102" s="178">
        <f>G100-J100</f>
        <v>0</v>
      </c>
      <c r="N102" s="190">
        <f>'I&amp;ECoba23-27'!D135</f>
        <v>0</v>
      </c>
    </row>
    <row r="103" spans="1:14" ht="15.5" x14ac:dyDescent="0.3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N103" s="190">
        <f>'I&amp;ECoba23-27'!D136</f>
        <v>0</v>
      </c>
    </row>
    <row r="104" spans="1:14" x14ac:dyDescent="0.35">
      <c r="N104" s="190">
        <f>'I&amp;ECoba23-27'!D137</f>
        <v>0</v>
      </c>
    </row>
    <row r="105" spans="1:14" x14ac:dyDescent="0.35">
      <c r="N105" s="1"/>
    </row>
  </sheetData>
  <mergeCells count="3">
    <mergeCell ref="A3:J3"/>
    <mergeCell ref="A1:J1"/>
    <mergeCell ref="A2:J2"/>
  </mergeCells>
  <pageMargins left="0.7" right="0.7" top="0.75" bottom="0.75" header="0.3" footer="0.3"/>
  <pageSetup scale="6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9"/>
  <sheetViews>
    <sheetView tabSelected="1" topLeftCell="A212" workbookViewId="0">
      <selection activeCell="H4" sqref="H4"/>
    </sheetView>
  </sheetViews>
  <sheetFormatPr defaultRowHeight="14.5" x14ac:dyDescent="0.35"/>
  <cols>
    <col min="1" max="1" width="34.26953125" customWidth="1"/>
    <col min="2" max="2" width="10" customWidth="1"/>
    <col min="3" max="3" width="16.54296875" customWidth="1"/>
    <col min="4" max="4" width="16.1796875" customWidth="1"/>
    <col min="5" max="5" width="15.7265625" customWidth="1"/>
    <col min="6" max="6" width="15.54296875" customWidth="1"/>
    <col min="7" max="7" width="17.1796875" customWidth="1"/>
    <col min="8" max="8" width="12" customWidth="1"/>
    <col min="9" max="9" width="10.54296875" customWidth="1"/>
    <col min="11" max="11" width="11.90625" customWidth="1"/>
  </cols>
  <sheetData>
    <row r="1" spans="1:10" ht="21" x14ac:dyDescent="0.5">
      <c r="A1" s="215" t="s">
        <v>242</v>
      </c>
      <c r="B1" s="215"/>
      <c r="C1" s="215"/>
      <c r="D1" s="215"/>
      <c r="E1" s="215"/>
      <c r="F1" s="215"/>
      <c r="G1" s="215"/>
    </row>
    <row r="2" spans="1:10" ht="21" x14ac:dyDescent="0.5">
      <c r="A2" s="215" t="s">
        <v>213</v>
      </c>
      <c r="B2" s="215"/>
      <c r="C2" s="215"/>
      <c r="D2" s="215"/>
      <c r="E2" s="215"/>
      <c r="F2" s="215"/>
      <c r="G2" s="215"/>
    </row>
    <row r="4" spans="1:10" x14ac:dyDescent="0.35">
      <c r="A4" s="94" t="s">
        <v>67</v>
      </c>
      <c r="B4" s="94" t="s">
        <v>69</v>
      </c>
      <c r="C4" s="95" t="s">
        <v>76</v>
      </c>
      <c r="D4" s="95" t="s">
        <v>22</v>
      </c>
      <c r="E4" s="95" t="s">
        <v>30</v>
      </c>
      <c r="F4" s="95" t="s">
        <v>56</v>
      </c>
      <c r="G4" s="96" t="s">
        <v>57</v>
      </c>
    </row>
    <row r="5" spans="1:10" ht="15.5" x14ac:dyDescent="0.35">
      <c r="A5" s="98" t="s">
        <v>68</v>
      </c>
      <c r="B5" s="99"/>
      <c r="C5" s="100"/>
      <c r="D5" s="100"/>
      <c r="E5" s="100"/>
      <c r="F5" s="100"/>
      <c r="G5" s="101"/>
    </row>
    <row r="6" spans="1:10" ht="15.5" x14ac:dyDescent="0.35">
      <c r="A6" s="102" t="s">
        <v>81</v>
      </c>
      <c r="B6" s="102" t="s">
        <v>23</v>
      </c>
      <c r="C6" s="103"/>
      <c r="D6" s="103">
        <f>Contribution24!F143</f>
        <v>0</v>
      </c>
      <c r="E6" s="103"/>
      <c r="F6" s="103"/>
      <c r="G6" s="104"/>
      <c r="H6" s="1"/>
    </row>
    <row r="7" spans="1:10" ht="15.5" x14ac:dyDescent="0.35">
      <c r="A7" s="102" t="s">
        <v>6</v>
      </c>
      <c r="B7" s="102" t="s">
        <v>23</v>
      </c>
      <c r="C7" s="103"/>
      <c r="D7" s="103">
        <f>MembersLoanAccount23!H100</f>
        <v>0</v>
      </c>
      <c r="E7" s="103"/>
      <c r="F7" s="103"/>
      <c r="G7" s="104"/>
      <c r="H7" s="1"/>
    </row>
    <row r="8" spans="1:10" ht="15.5" x14ac:dyDescent="0.35">
      <c r="A8" s="102" t="s">
        <v>236</v>
      </c>
      <c r="B8" s="102" t="s">
        <v>23</v>
      </c>
      <c r="C8" s="103"/>
      <c r="D8" s="105">
        <f>D151</f>
        <v>0</v>
      </c>
      <c r="E8" s="105">
        <f t="shared" ref="E8:G8" si="0">E151</f>
        <v>0</v>
      </c>
      <c r="F8" s="105">
        <f t="shared" si="0"/>
        <v>0</v>
      </c>
      <c r="G8" s="105">
        <f t="shared" si="0"/>
        <v>0</v>
      </c>
      <c r="H8" s="1"/>
    </row>
    <row r="9" spans="1:10" ht="15.5" x14ac:dyDescent="0.35">
      <c r="A9" s="102"/>
      <c r="B9" s="102"/>
      <c r="C9" s="103"/>
      <c r="D9" s="105"/>
      <c r="E9" s="103"/>
      <c r="F9" s="103"/>
      <c r="G9" s="104"/>
      <c r="H9" s="1"/>
      <c r="J9" s="1"/>
    </row>
    <row r="10" spans="1:10" ht="15.5" x14ac:dyDescent="0.35">
      <c r="A10" s="102"/>
      <c r="B10" s="102"/>
      <c r="C10" s="103"/>
      <c r="D10" s="105"/>
      <c r="E10" s="103"/>
      <c r="F10" s="103"/>
      <c r="G10" s="104"/>
      <c r="H10" s="1"/>
      <c r="J10" s="1"/>
    </row>
    <row r="11" spans="1:10" ht="15.5" x14ac:dyDescent="0.35">
      <c r="A11" s="102"/>
      <c r="B11" s="102"/>
      <c r="C11" s="103"/>
      <c r="D11" s="105"/>
      <c r="E11" s="106"/>
      <c r="F11" s="106"/>
      <c r="G11" s="107"/>
      <c r="H11" s="1"/>
      <c r="J11" s="1"/>
    </row>
    <row r="12" spans="1:10" ht="15.5" x14ac:dyDescent="0.35">
      <c r="A12" s="102"/>
      <c r="B12" s="102"/>
      <c r="C12" s="105"/>
      <c r="D12" s="105"/>
      <c r="E12" s="106"/>
      <c r="F12" s="106"/>
      <c r="G12" s="107"/>
      <c r="H12" s="1"/>
    </row>
    <row r="13" spans="1:10" ht="15.5" x14ac:dyDescent="0.35">
      <c r="A13" s="102"/>
      <c r="B13" s="102"/>
      <c r="C13" s="105"/>
      <c r="D13" s="105"/>
      <c r="E13" s="106"/>
      <c r="F13" s="106"/>
      <c r="G13" s="107"/>
      <c r="H13" s="1"/>
    </row>
    <row r="14" spans="1:10" ht="15.5" x14ac:dyDescent="0.35">
      <c r="A14" s="99"/>
      <c r="B14" s="108"/>
      <c r="C14" s="109">
        <f>SUM(C6:C13)</f>
        <v>0</v>
      </c>
      <c r="D14" s="109">
        <f>SUM(D6:D13)</f>
        <v>0</v>
      </c>
      <c r="E14" s="109">
        <f>SUM(E6:E10)</f>
        <v>0</v>
      </c>
      <c r="F14" s="109">
        <f>SUM(F6:F10)</f>
        <v>0</v>
      </c>
      <c r="G14" s="110">
        <f>SUM(G6:G10)</f>
        <v>0</v>
      </c>
      <c r="H14" s="1"/>
    </row>
    <row r="15" spans="1:10" ht="15.5" x14ac:dyDescent="0.35">
      <c r="A15" s="99"/>
      <c r="B15" s="99"/>
      <c r="C15" s="103"/>
      <c r="D15" s="103"/>
      <c r="E15" s="103"/>
      <c r="F15" s="103"/>
      <c r="G15" s="104"/>
      <c r="H15" s="1"/>
    </row>
    <row r="16" spans="1:10" ht="15.5" x14ac:dyDescent="0.35">
      <c r="A16" s="111" t="s">
        <v>24</v>
      </c>
      <c r="B16" s="100"/>
      <c r="C16" s="103"/>
      <c r="D16" s="103"/>
      <c r="E16" s="103"/>
      <c r="F16" s="103"/>
      <c r="G16" s="104"/>
      <c r="H16" s="1"/>
    </row>
    <row r="17" spans="1:8" ht="15.5" x14ac:dyDescent="0.35">
      <c r="A17" s="99"/>
      <c r="B17" s="99"/>
      <c r="C17" s="103"/>
      <c r="D17" s="103"/>
      <c r="E17" s="103"/>
      <c r="F17" s="103"/>
      <c r="G17" s="104"/>
      <c r="H17" s="1"/>
    </row>
    <row r="18" spans="1:8" ht="15.5" x14ac:dyDescent="0.35">
      <c r="A18" s="100" t="s">
        <v>158</v>
      </c>
      <c r="B18" s="100"/>
      <c r="C18" s="112">
        <f t="shared" ref="C18:G18" si="1">C14-C16</f>
        <v>0</v>
      </c>
      <c r="D18" s="112">
        <f t="shared" si="1"/>
        <v>0</v>
      </c>
      <c r="E18" s="112">
        <f t="shared" si="1"/>
        <v>0</v>
      </c>
      <c r="F18" s="112">
        <f t="shared" si="1"/>
        <v>0</v>
      </c>
      <c r="G18" s="113">
        <f t="shared" si="1"/>
        <v>0</v>
      </c>
      <c r="H18" s="1"/>
    </row>
    <row r="19" spans="1:8" ht="15.5" x14ac:dyDescent="0.35">
      <c r="A19" s="99"/>
      <c r="B19" s="99"/>
      <c r="C19" s="103"/>
      <c r="D19" s="103"/>
      <c r="E19" s="103"/>
      <c r="F19" s="103"/>
      <c r="G19" s="104"/>
      <c r="H19" s="1"/>
    </row>
    <row r="20" spans="1:8" ht="15.5" x14ac:dyDescent="0.35">
      <c r="A20" s="111" t="s">
        <v>25</v>
      </c>
      <c r="B20" s="114"/>
      <c r="C20" s="103"/>
      <c r="D20" s="103"/>
      <c r="E20" s="103"/>
      <c r="F20" s="103"/>
      <c r="G20" s="104"/>
      <c r="H20" s="1"/>
    </row>
    <row r="21" spans="1:8" ht="15.5" x14ac:dyDescent="0.35">
      <c r="A21" s="100" t="s">
        <v>12</v>
      </c>
      <c r="B21" s="100" t="s">
        <v>26</v>
      </c>
      <c r="C21" s="103"/>
      <c r="D21" s="103">
        <f>Phbaled24!G64</f>
        <v>0</v>
      </c>
      <c r="E21" s="103"/>
      <c r="F21" s="103"/>
      <c r="G21" s="104"/>
      <c r="H21" s="1"/>
    </row>
    <row r="22" spans="1:8" ht="15.5" x14ac:dyDescent="0.35">
      <c r="A22" s="100" t="s">
        <v>27</v>
      </c>
      <c r="B22" s="100" t="s">
        <v>26</v>
      </c>
      <c r="C22" s="103"/>
      <c r="D22" s="103">
        <f>Phbaled24!G73</f>
        <v>0</v>
      </c>
      <c r="E22" s="103"/>
      <c r="F22" s="103"/>
      <c r="G22" s="104"/>
      <c r="H22" s="1"/>
    </row>
    <row r="23" spans="1:8" ht="15.5" x14ac:dyDescent="0.35">
      <c r="A23" s="100" t="s">
        <v>28</v>
      </c>
      <c r="B23" s="100" t="s">
        <v>26</v>
      </c>
      <c r="C23" s="103"/>
      <c r="D23" s="103">
        <f>Phbaled24!G82</f>
        <v>0</v>
      </c>
      <c r="E23" s="103"/>
      <c r="F23" s="103"/>
      <c r="G23" s="104"/>
      <c r="H23" s="1"/>
    </row>
    <row r="24" spans="1:8" ht="15.5" x14ac:dyDescent="0.35">
      <c r="A24" s="100" t="s">
        <v>15</v>
      </c>
      <c r="B24" s="100" t="s">
        <v>26</v>
      </c>
      <c r="C24" s="103"/>
      <c r="D24" s="103">
        <f>Phbaled24!G92</f>
        <v>0</v>
      </c>
      <c r="E24" s="103"/>
      <c r="F24" s="103"/>
      <c r="G24" s="104"/>
      <c r="H24" s="1"/>
    </row>
    <row r="25" spans="1:8" ht="15.5" x14ac:dyDescent="0.35">
      <c r="A25" s="100" t="s">
        <v>16</v>
      </c>
      <c r="B25" s="100" t="s">
        <v>26</v>
      </c>
      <c r="C25" s="103"/>
      <c r="D25" s="103">
        <f>Phbaled24!G104</f>
        <v>0</v>
      </c>
      <c r="E25" s="103"/>
      <c r="F25" s="103"/>
      <c r="G25" s="104"/>
      <c r="H25" s="1"/>
    </row>
    <row r="26" spans="1:8" ht="15.5" x14ac:dyDescent="0.35">
      <c r="A26" s="100" t="s">
        <v>17</v>
      </c>
      <c r="B26" s="100" t="s">
        <v>26</v>
      </c>
      <c r="C26" s="103"/>
      <c r="D26" s="103">
        <f>Phbaled24!G116</f>
        <v>0</v>
      </c>
      <c r="E26" s="103"/>
      <c r="F26" s="103"/>
      <c r="G26" s="104"/>
    </row>
    <row r="27" spans="1:8" ht="15.5" x14ac:dyDescent="0.35">
      <c r="A27" s="100" t="s">
        <v>18</v>
      </c>
      <c r="B27" s="100" t="s">
        <v>26</v>
      </c>
      <c r="C27" s="103"/>
      <c r="D27" s="103">
        <f>Phbaled24!G130</f>
        <v>0</v>
      </c>
      <c r="E27" s="103"/>
      <c r="F27" s="103"/>
      <c r="G27" s="104"/>
    </row>
    <row r="28" spans="1:8" ht="15.5" x14ac:dyDescent="0.35">
      <c r="A28" s="100" t="s">
        <v>19</v>
      </c>
      <c r="B28" s="100" t="s">
        <v>26</v>
      </c>
      <c r="C28" s="103"/>
      <c r="D28" s="103">
        <f>Phbaled24!G143</f>
        <v>0</v>
      </c>
      <c r="E28" s="103"/>
      <c r="F28" s="103"/>
      <c r="G28" s="104"/>
    </row>
    <row r="29" spans="1:8" ht="15.5" x14ac:dyDescent="0.35">
      <c r="A29" s="100" t="s">
        <v>20</v>
      </c>
      <c r="B29" s="100" t="s">
        <v>26</v>
      </c>
      <c r="C29" s="103"/>
      <c r="D29" s="115">
        <f>Phbaled24!G156</f>
        <v>0</v>
      </c>
      <c r="E29" s="115"/>
      <c r="F29" s="115"/>
      <c r="G29" s="116"/>
    </row>
    <row r="30" spans="1:8" ht="15.5" x14ac:dyDescent="0.35">
      <c r="A30" s="100" t="s">
        <v>71</v>
      </c>
      <c r="B30" s="100" t="s">
        <v>26</v>
      </c>
      <c r="C30" s="103"/>
      <c r="D30" s="115">
        <f>Phbaled24!G167</f>
        <v>0</v>
      </c>
      <c r="E30" s="115"/>
      <c r="F30" s="115"/>
      <c r="G30" s="116"/>
    </row>
    <row r="31" spans="1:8" ht="15.5" x14ac:dyDescent="0.35">
      <c r="A31" s="100" t="s">
        <v>74</v>
      </c>
      <c r="B31" s="100" t="s">
        <v>26</v>
      </c>
      <c r="C31" s="103"/>
      <c r="D31" s="117">
        <f>Phbaled24!G178</f>
        <v>0</v>
      </c>
      <c r="E31" s="115"/>
      <c r="F31" s="115"/>
      <c r="G31" s="116"/>
    </row>
    <row r="32" spans="1:8" ht="15.5" x14ac:dyDescent="0.35">
      <c r="A32" s="100" t="s">
        <v>123</v>
      </c>
      <c r="B32" s="100" t="s">
        <v>26</v>
      </c>
      <c r="C32" s="103"/>
      <c r="D32" s="115">
        <f>Phbaled24!G189</f>
        <v>0</v>
      </c>
      <c r="E32" s="115"/>
      <c r="F32" s="115"/>
      <c r="G32" s="116"/>
    </row>
    <row r="33" spans="1:9" ht="15.5" x14ac:dyDescent="0.35">
      <c r="A33" s="100" t="s">
        <v>124</v>
      </c>
      <c r="B33" s="100" t="s">
        <v>26</v>
      </c>
      <c r="C33" s="103"/>
      <c r="D33" s="115">
        <f>Phbaled24!G200</f>
        <v>0</v>
      </c>
      <c r="E33" s="115"/>
      <c r="F33" s="115"/>
      <c r="G33" s="116"/>
    </row>
    <row r="34" spans="1:9" ht="15.5" x14ac:dyDescent="0.35">
      <c r="A34" s="100" t="s">
        <v>125</v>
      </c>
      <c r="B34" s="100" t="s">
        <v>26</v>
      </c>
      <c r="C34" s="103"/>
      <c r="D34" s="115">
        <f>Phbaled24!G212</f>
        <v>0</v>
      </c>
      <c r="E34" s="115"/>
      <c r="F34" s="115"/>
      <c r="G34" s="116"/>
    </row>
    <row r="35" spans="1:9" ht="15.5" x14ac:dyDescent="0.35">
      <c r="A35" s="100" t="s">
        <v>202</v>
      </c>
      <c r="B35" s="100" t="s">
        <v>26</v>
      </c>
      <c r="C35" s="103"/>
      <c r="D35" s="115">
        <f>Phbaled24!G234</f>
        <v>0</v>
      </c>
      <c r="E35" s="115"/>
      <c r="F35" s="115"/>
      <c r="G35" s="116"/>
    </row>
    <row r="36" spans="1:9" ht="15.5" x14ac:dyDescent="0.35">
      <c r="A36" s="100" t="s">
        <v>129</v>
      </c>
      <c r="B36" s="100" t="s">
        <v>26</v>
      </c>
      <c r="C36" s="103"/>
      <c r="D36" s="115">
        <f>Phbaled24!G224</f>
        <v>0</v>
      </c>
      <c r="E36" s="115"/>
      <c r="F36" s="115"/>
      <c r="G36" s="116"/>
    </row>
    <row r="37" spans="1:9" ht="15.5" x14ac:dyDescent="0.35">
      <c r="A37" s="100" t="s">
        <v>130</v>
      </c>
      <c r="B37" s="100" t="s">
        <v>26</v>
      </c>
      <c r="C37" s="103"/>
      <c r="D37" s="115">
        <f>Phbaled24!G244</f>
        <v>0</v>
      </c>
      <c r="E37" s="115"/>
      <c r="F37" s="115"/>
      <c r="G37" s="116"/>
    </row>
    <row r="38" spans="1:9" ht="15.5" x14ac:dyDescent="0.35">
      <c r="A38" s="100" t="s">
        <v>99</v>
      </c>
      <c r="B38" s="100" t="s">
        <v>26</v>
      </c>
      <c r="C38" s="115"/>
      <c r="D38" s="115"/>
      <c r="E38" s="115"/>
      <c r="F38" s="115"/>
      <c r="G38" s="116"/>
    </row>
    <row r="39" spans="1:9" ht="15.5" x14ac:dyDescent="0.35">
      <c r="A39" s="100"/>
      <c r="B39" s="100"/>
      <c r="C39" s="115"/>
      <c r="D39" s="115"/>
      <c r="E39" s="115"/>
      <c r="F39" s="115"/>
      <c r="G39" s="116"/>
      <c r="H39" s="168"/>
      <c r="I39" s="168"/>
    </row>
    <row r="40" spans="1:9" ht="15.5" x14ac:dyDescent="0.35">
      <c r="A40" s="100" t="s">
        <v>75</v>
      </c>
      <c r="B40" s="100"/>
      <c r="C40" s="118">
        <f>SUM(C21:C39)</f>
        <v>0</v>
      </c>
      <c r="D40" s="118">
        <f>SUM(D21:D39)</f>
        <v>0</v>
      </c>
      <c r="E40" s="118">
        <f t="shared" ref="E40:G40" si="2">SUM(E21:E39)</f>
        <v>0</v>
      </c>
      <c r="F40" s="118">
        <f t="shared" si="2"/>
        <v>0</v>
      </c>
      <c r="G40" s="118">
        <f t="shared" si="2"/>
        <v>0</v>
      </c>
      <c r="H40" s="168"/>
      <c r="I40" s="168"/>
    </row>
    <row r="41" spans="1:9" ht="15.5" x14ac:dyDescent="0.35">
      <c r="A41" s="119" t="s">
        <v>82</v>
      </c>
      <c r="B41" s="120"/>
      <c r="C41" s="121">
        <f>C18-C40</f>
        <v>0</v>
      </c>
      <c r="D41" s="121">
        <f>D18-D40</f>
        <v>0</v>
      </c>
      <c r="E41" s="121">
        <f>E18-E40</f>
        <v>0</v>
      </c>
      <c r="F41" s="121">
        <f>F18-F40</f>
        <v>0</v>
      </c>
      <c r="G41" s="122">
        <f>G18-G40</f>
        <v>0</v>
      </c>
      <c r="H41" s="168"/>
      <c r="I41" s="168"/>
    </row>
    <row r="42" spans="1:9" ht="15.5" x14ac:dyDescent="0.35">
      <c r="A42" s="39"/>
      <c r="B42" s="39"/>
      <c r="C42" s="71"/>
      <c r="D42" s="71"/>
      <c r="E42" s="71"/>
      <c r="F42" s="71"/>
      <c r="G42" s="71"/>
      <c r="H42" s="168"/>
      <c r="I42" s="168"/>
    </row>
    <row r="43" spans="1:9" ht="15.5" x14ac:dyDescent="0.35">
      <c r="A43" s="123" t="s">
        <v>83</v>
      </c>
      <c r="B43" s="39"/>
      <c r="C43" s="71"/>
      <c r="D43" s="71"/>
      <c r="E43" s="71"/>
      <c r="F43" s="71"/>
      <c r="G43" s="71"/>
      <c r="H43" s="168"/>
      <c r="I43" s="168"/>
    </row>
    <row r="44" spans="1:9" ht="15.5" x14ac:dyDescent="0.35">
      <c r="A44" s="124" t="s">
        <v>89</v>
      </c>
      <c r="B44" s="39"/>
      <c r="C44" s="71"/>
      <c r="D44" s="71">
        <f>0.3*$D$41</f>
        <v>0</v>
      </c>
      <c r="E44" s="71"/>
      <c r="F44" s="71"/>
      <c r="G44" s="71"/>
      <c r="H44" s="168"/>
      <c r="I44" s="168"/>
    </row>
    <row r="45" spans="1:9" ht="15.5" x14ac:dyDescent="0.35">
      <c r="A45" s="124" t="s">
        <v>90</v>
      </c>
      <c r="B45" s="39"/>
      <c r="C45" s="71"/>
      <c r="D45" s="71">
        <f>0.28*$D$41</f>
        <v>0</v>
      </c>
      <c r="E45" s="71"/>
      <c r="F45" s="71"/>
      <c r="G45" s="71"/>
    </row>
    <row r="46" spans="1:9" ht="15.5" x14ac:dyDescent="0.35">
      <c r="A46" s="124" t="s">
        <v>84</v>
      </c>
      <c r="B46" s="39"/>
      <c r="C46" s="71"/>
      <c r="D46" s="71">
        <f>0.1*$D$41</f>
        <v>0</v>
      </c>
      <c r="E46" s="71"/>
      <c r="F46" s="71"/>
      <c r="G46" s="71"/>
    </row>
    <row r="47" spans="1:9" ht="15.5" x14ac:dyDescent="0.35">
      <c r="A47" s="124" t="s">
        <v>91</v>
      </c>
      <c r="B47" s="39"/>
      <c r="C47" s="71"/>
      <c r="D47" s="71">
        <f>0.2*$D$41</f>
        <v>0</v>
      </c>
      <c r="E47" s="71"/>
      <c r="F47" s="71"/>
      <c r="G47" s="71"/>
    </row>
    <row r="48" spans="1:9" ht="15.5" x14ac:dyDescent="0.35">
      <c r="A48" s="124" t="s">
        <v>85</v>
      </c>
      <c r="B48" s="39"/>
      <c r="C48" s="71"/>
      <c r="D48" s="71">
        <f>0.02*$D$41</f>
        <v>0</v>
      </c>
      <c r="E48" s="71"/>
      <c r="F48" s="71"/>
      <c r="G48" s="71"/>
    </row>
    <row r="49" spans="1:7" ht="15.5" x14ac:dyDescent="0.35">
      <c r="A49" s="124" t="s">
        <v>86</v>
      </c>
      <c r="B49" s="39"/>
      <c r="C49" s="71"/>
      <c r="D49" s="71">
        <f>0.1*$D$41</f>
        <v>0</v>
      </c>
      <c r="E49" s="71"/>
      <c r="F49" s="71"/>
      <c r="G49" s="71"/>
    </row>
    <row r="50" spans="1:7" ht="15.5" x14ac:dyDescent="0.35">
      <c r="A50" s="124" t="s">
        <v>87</v>
      </c>
      <c r="B50" s="39"/>
      <c r="C50" s="71"/>
      <c r="D50" s="71"/>
      <c r="E50" s="71"/>
      <c r="F50" s="71"/>
      <c r="G50" s="71"/>
    </row>
    <row r="51" spans="1:7" ht="15.5" x14ac:dyDescent="0.35">
      <c r="A51" s="124" t="s">
        <v>88</v>
      </c>
      <c r="B51" s="39"/>
      <c r="C51" s="71"/>
      <c r="D51" s="71"/>
      <c r="E51" s="71"/>
      <c r="F51" s="71"/>
      <c r="G51" s="71"/>
    </row>
    <row r="52" spans="1:7" ht="15.5" x14ac:dyDescent="0.35">
      <c r="A52" s="39"/>
      <c r="B52" s="71"/>
      <c r="C52" s="71"/>
      <c r="D52" s="71">
        <f>C53</f>
        <v>0</v>
      </c>
      <c r="E52" s="71">
        <f t="shared" ref="E52:G52" si="3">D53</f>
        <v>0</v>
      </c>
      <c r="F52" s="71">
        <f t="shared" si="3"/>
        <v>0</v>
      </c>
      <c r="G52" s="71">
        <f t="shared" si="3"/>
        <v>0</v>
      </c>
    </row>
    <row r="53" spans="1:7" ht="15.5" x14ac:dyDescent="0.35">
      <c r="A53" s="39" t="s">
        <v>29</v>
      </c>
      <c r="B53" s="39"/>
      <c r="C53" s="125">
        <f>C41+C52</f>
        <v>0</v>
      </c>
      <c r="D53" s="125">
        <f>D41+D52</f>
        <v>0</v>
      </c>
      <c r="E53" s="125">
        <f>E41+E52</f>
        <v>0</v>
      </c>
      <c r="F53" s="125">
        <f>F41+E52</f>
        <v>0</v>
      </c>
      <c r="G53" s="125">
        <f>G41+F52</f>
        <v>0</v>
      </c>
    </row>
    <row r="54" spans="1:7" ht="15.5" x14ac:dyDescent="0.35">
      <c r="A54" s="63"/>
      <c r="B54" s="63"/>
      <c r="C54" s="126"/>
      <c r="D54" s="126"/>
      <c r="E54" s="126"/>
      <c r="F54" s="126"/>
      <c r="G54" s="126"/>
    </row>
    <row r="55" spans="1:7" ht="15.5" x14ac:dyDescent="0.35">
      <c r="A55" s="63"/>
      <c r="B55" s="63"/>
      <c r="C55" s="126"/>
      <c r="D55" s="126"/>
      <c r="E55" s="126"/>
      <c r="F55" s="126"/>
      <c r="G55" s="126"/>
    </row>
    <row r="56" spans="1:7" ht="15.5" x14ac:dyDescent="0.35">
      <c r="A56" s="63"/>
      <c r="B56" s="63"/>
      <c r="C56" s="126"/>
      <c r="D56" s="126"/>
      <c r="E56" s="126"/>
      <c r="F56" s="126"/>
      <c r="G56" s="126"/>
    </row>
    <row r="57" spans="1:7" ht="21" x14ac:dyDescent="0.5">
      <c r="A57" s="215" t="s">
        <v>212</v>
      </c>
      <c r="B57" s="215"/>
      <c r="C57" s="215"/>
      <c r="D57" s="215"/>
      <c r="E57" s="215"/>
      <c r="F57" s="215"/>
      <c r="G57" s="215"/>
    </row>
    <row r="58" spans="1:7" ht="16" thickBot="1" x14ac:dyDescent="0.4">
      <c r="A58" s="127" t="s">
        <v>67</v>
      </c>
      <c r="B58" s="127" t="s">
        <v>69</v>
      </c>
      <c r="C58" s="127" t="s">
        <v>76</v>
      </c>
      <c r="D58" s="127" t="s">
        <v>22</v>
      </c>
      <c r="E58" s="127" t="s">
        <v>30</v>
      </c>
      <c r="F58" s="127" t="s">
        <v>56</v>
      </c>
      <c r="G58" s="127" t="s">
        <v>57</v>
      </c>
    </row>
    <row r="59" spans="1:7" ht="15.5" x14ac:dyDescent="0.35">
      <c r="A59" s="128"/>
      <c r="B59" s="63"/>
      <c r="C59" s="100" t="s">
        <v>21</v>
      </c>
      <c r="D59" s="100" t="s">
        <v>22</v>
      </c>
      <c r="E59" s="100" t="s">
        <v>30</v>
      </c>
      <c r="F59" s="100" t="s">
        <v>56</v>
      </c>
      <c r="G59" s="63"/>
    </row>
    <row r="60" spans="1:7" ht="15.5" x14ac:dyDescent="0.35">
      <c r="A60" s="129" t="s">
        <v>31</v>
      </c>
      <c r="B60" s="63"/>
      <c r="C60" s="130">
        <f>C41</f>
        <v>0</v>
      </c>
      <c r="D60" s="130">
        <f t="shared" ref="D60:G60" si="4">D41</f>
        <v>0</v>
      </c>
      <c r="E60" s="130">
        <f t="shared" si="4"/>
        <v>0</v>
      </c>
      <c r="F60" s="130">
        <f t="shared" si="4"/>
        <v>0</v>
      </c>
      <c r="G60" s="130">
        <f t="shared" si="4"/>
        <v>0</v>
      </c>
    </row>
    <row r="61" spans="1:7" ht="15.5" x14ac:dyDescent="0.35">
      <c r="A61" s="129" t="s">
        <v>32</v>
      </c>
      <c r="B61" s="63"/>
      <c r="C61" s="131"/>
      <c r="D61" s="131"/>
      <c r="E61" s="131"/>
      <c r="F61" s="131"/>
      <c r="G61" s="131"/>
    </row>
    <row r="62" spans="1:7" ht="15.5" x14ac:dyDescent="0.35">
      <c r="A62" s="129" t="s">
        <v>60</v>
      </c>
      <c r="B62" s="63"/>
      <c r="C62" s="131"/>
      <c r="D62" s="131"/>
      <c r="E62" s="131"/>
      <c r="F62" s="131"/>
      <c r="G62" s="131"/>
    </row>
    <row r="63" spans="1:7" ht="15.5" x14ac:dyDescent="0.35">
      <c r="A63" s="129"/>
      <c r="B63" s="63"/>
      <c r="C63" s="132">
        <f>SUM(C60:C62)</f>
        <v>0</v>
      </c>
      <c r="D63" s="132">
        <f>SUM(D60:D62)</f>
        <v>0</v>
      </c>
      <c r="E63" s="132">
        <f>SUM(E60:E62)</f>
        <v>0</v>
      </c>
      <c r="F63" s="132">
        <f>SUM(F60:F62)</f>
        <v>0</v>
      </c>
      <c r="G63" s="132">
        <f>SUM(G60:G62)</f>
        <v>0</v>
      </c>
    </row>
    <row r="64" spans="1:7" ht="15.5" x14ac:dyDescent="0.35">
      <c r="A64" s="129" t="s">
        <v>33</v>
      </c>
      <c r="B64" s="63"/>
      <c r="C64" s="130"/>
      <c r="D64" s="130"/>
      <c r="E64" s="130"/>
      <c r="F64" s="130"/>
      <c r="G64" s="130"/>
    </row>
    <row r="65" spans="1:7" ht="15.5" x14ac:dyDescent="0.35">
      <c r="A65" s="129" t="s">
        <v>136</v>
      </c>
      <c r="B65" s="63"/>
      <c r="C65" s="133">
        <f>-MembersLoanAccount23!G100</f>
        <v>0</v>
      </c>
      <c r="D65" s="133">
        <f>C99-D99</f>
        <v>0</v>
      </c>
      <c r="E65" s="133"/>
      <c r="F65" s="133"/>
      <c r="G65" s="133"/>
    </row>
    <row r="66" spans="1:7" ht="15.5" x14ac:dyDescent="0.35">
      <c r="A66" s="129" t="s">
        <v>10</v>
      </c>
      <c r="B66" s="63"/>
      <c r="C66" s="126"/>
      <c r="D66" s="126"/>
      <c r="E66" s="126"/>
      <c r="F66" s="126"/>
      <c r="G66" s="126"/>
    </row>
    <row r="67" spans="1:7" ht="15.5" x14ac:dyDescent="0.35">
      <c r="A67" s="129" t="s">
        <v>161</v>
      </c>
      <c r="B67" s="63"/>
      <c r="C67" s="126">
        <f>Phbaled24!E266</f>
        <v>0</v>
      </c>
      <c r="D67" s="126"/>
      <c r="E67" s="126"/>
      <c r="F67" s="126"/>
      <c r="G67" s="126"/>
    </row>
    <row r="68" spans="1:7" ht="15.5" x14ac:dyDescent="0.35">
      <c r="A68" s="129" t="s">
        <v>203</v>
      </c>
      <c r="B68" s="63"/>
      <c r="D68" s="126"/>
      <c r="E68" s="126"/>
      <c r="F68" s="126"/>
      <c r="G68" s="126"/>
    </row>
    <row r="69" spans="1:7" ht="15.5" x14ac:dyDescent="0.35">
      <c r="A69" s="129" t="s">
        <v>34</v>
      </c>
      <c r="B69" s="63"/>
      <c r="C69" s="130"/>
      <c r="D69" s="130"/>
      <c r="E69" s="130"/>
      <c r="F69" s="130"/>
      <c r="G69" s="130"/>
    </row>
    <row r="70" spans="1:7" ht="15.5" x14ac:dyDescent="0.35">
      <c r="A70" s="129"/>
      <c r="B70" s="63"/>
      <c r="C70" s="130"/>
      <c r="D70" s="130"/>
      <c r="E70" s="130"/>
      <c r="F70" s="130"/>
      <c r="G70" s="130"/>
    </row>
    <row r="71" spans="1:7" ht="15.5" x14ac:dyDescent="0.35">
      <c r="A71" s="134" t="s">
        <v>35</v>
      </c>
      <c r="B71" s="63"/>
      <c r="C71" s="135"/>
      <c r="D71" s="135">
        <f>SUM(D63:D70)</f>
        <v>0</v>
      </c>
      <c r="E71" s="135">
        <f>SUM(E63:E70)</f>
        <v>0</v>
      </c>
      <c r="F71" s="135">
        <f>SUM(F63:F70)</f>
        <v>0</v>
      </c>
      <c r="G71" s="135">
        <f>SUM(G63:G70)</f>
        <v>0</v>
      </c>
    </row>
    <row r="72" spans="1:7" ht="15.5" x14ac:dyDescent="0.35">
      <c r="A72" s="129"/>
      <c r="B72" s="63"/>
      <c r="C72" s="136"/>
      <c r="D72" s="136"/>
      <c r="E72" s="136"/>
      <c r="F72" s="136"/>
      <c r="G72" s="136"/>
    </row>
    <row r="73" spans="1:7" ht="15.5" x14ac:dyDescent="0.35">
      <c r="A73" s="129" t="s">
        <v>36</v>
      </c>
      <c r="B73" s="63"/>
      <c r="C73" s="130"/>
      <c r="D73" s="130"/>
      <c r="E73" s="130"/>
      <c r="F73" s="130"/>
      <c r="G73" s="130"/>
    </row>
    <row r="74" spans="1:7" ht="15.5" x14ac:dyDescent="0.35">
      <c r="A74" s="129" t="s">
        <v>37</v>
      </c>
      <c r="B74" s="63"/>
      <c r="C74" s="130"/>
      <c r="D74" s="130"/>
      <c r="E74" s="130"/>
      <c r="F74" s="130"/>
      <c r="G74" s="130"/>
    </row>
    <row r="75" spans="1:7" ht="15.5" x14ac:dyDescent="0.35">
      <c r="A75" s="129" t="s">
        <v>38</v>
      </c>
      <c r="B75" s="63"/>
      <c r="C75" s="130"/>
      <c r="D75" s="130"/>
      <c r="E75" s="130"/>
      <c r="F75" s="130"/>
      <c r="G75" s="130"/>
    </row>
    <row r="76" spans="1:7" ht="15.5" x14ac:dyDescent="0.35">
      <c r="A76" s="129" t="s">
        <v>162</v>
      </c>
      <c r="B76" s="63"/>
      <c r="C76" s="130"/>
      <c r="D76" s="130"/>
      <c r="E76" s="130"/>
      <c r="F76" s="130"/>
      <c r="G76" s="130"/>
    </row>
    <row r="77" spans="1:7" ht="15.5" x14ac:dyDescent="0.35">
      <c r="A77" s="134" t="s">
        <v>39</v>
      </c>
      <c r="B77" s="63"/>
      <c r="C77" s="135">
        <f>SUM(C74:C76)</f>
        <v>0</v>
      </c>
      <c r="D77" s="135">
        <f>SUM(D74:D76)</f>
        <v>0</v>
      </c>
      <c r="E77" s="135">
        <f>SUM(E74:E76)</f>
        <v>0</v>
      </c>
      <c r="F77" s="135">
        <f>SUM(F74:F76)</f>
        <v>0</v>
      </c>
      <c r="G77" s="135">
        <f>SUM(G74:G76)</f>
        <v>0</v>
      </c>
    </row>
    <row r="78" spans="1:7" ht="15.5" x14ac:dyDescent="0.35">
      <c r="A78" s="129" t="s">
        <v>40</v>
      </c>
      <c r="B78" s="63"/>
      <c r="C78" s="135"/>
      <c r="D78" s="135"/>
      <c r="E78" s="135"/>
      <c r="F78" s="135"/>
      <c r="G78" s="135"/>
    </row>
    <row r="79" spans="1:7" ht="15.5" x14ac:dyDescent="0.35">
      <c r="A79" s="129" t="s">
        <v>118</v>
      </c>
      <c r="B79" s="63"/>
      <c r="C79" s="133"/>
      <c r="D79" s="130">
        <f>D176-C176</f>
        <v>0</v>
      </c>
      <c r="E79" s="130"/>
      <c r="F79" s="130"/>
      <c r="G79" s="130"/>
    </row>
    <row r="80" spans="1:7" ht="15.5" x14ac:dyDescent="0.35">
      <c r="A80" s="129" t="s">
        <v>41</v>
      </c>
      <c r="B80" s="63"/>
      <c r="C80" s="130"/>
      <c r="D80" s="130"/>
      <c r="E80" s="130"/>
      <c r="F80" s="130"/>
      <c r="G80" s="130"/>
    </row>
    <row r="81" spans="1:9" ht="15.5" x14ac:dyDescent="0.35">
      <c r="A81" s="129"/>
      <c r="B81" s="63"/>
      <c r="C81" s="130"/>
      <c r="D81" s="130"/>
      <c r="E81" s="130"/>
      <c r="F81" s="130"/>
      <c r="G81" s="130"/>
    </row>
    <row r="82" spans="1:9" ht="15.5" x14ac:dyDescent="0.35">
      <c r="A82" s="134" t="s">
        <v>42</v>
      </c>
      <c r="B82" s="63"/>
      <c r="C82" s="137">
        <f>SUM(C79:C81)</f>
        <v>0</v>
      </c>
      <c r="D82" s="137">
        <f t="shared" ref="D82:G82" si="5">SUM(D79:D81)</f>
        <v>0</v>
      </c>
      <c r="E82" s="137">
        <f t="shared" si="5"/>
        <v>0</v>
      </c>
      <c r="F82" s="137">
        <f t="shared" si="5"/>
        <v>0</v>
      </c>
      <c r="G82" s="137">
        <f t="shared" si="5"/>
        <v>0</v>
      </c>
    </row>
    <row r="83" spans="1:9" ht="15.5" x14ac:dyDescent="0.35">
      <c r="A83" s="129"/>
      <c r="B83" s="63"/>
      <c r="C83" s="137"/>
      <c r="D83" s="137"/>
      <c r="E83" s="130"/>
      <c r="F83" s="137"/>
      <c r="G83" s="137"/>
    </row>
    <row r="84" spans="1:9" ht="15.5" x14ac:dyDescent="0.35">
      <c r="A84" s="129" t="s">
        <v>43</v>
      </c>
      <c r="B84" s="63"/>
      <c r="C84" s="136">
        <f>C71+C77+C82</f>
        <v>0</v>
      </c>
      <c r="D84" s="136">
        <f>D71+D77+D82</f>
        <v>0</v>
      </c>
      <c r="E84" s="136">
        <f>E71+E77+E82</f>
        <v>0</v>
      </c>
      <c r="F84" s="136">
        <f>F71+F77+F82</f>
        <v>0</v>
      </c>
      <c r="G84" s="136">
        <f>G71+G77+G82</f>
        <v>0</v>
      </c>
    </row>
    <row r="85" spans="1:9" ht="15.5" x14ac:dyDescent="0.35">
      <c r="A85" s="129" t="s">
        <v>44</v>
      </c>
      <c r="B85" s="63"/>
      <c r="C85" s="130"/>
      <c r="D85" s="130">
        <f>C86</f>
        <v>0</v>
      </c>
      <c r="E85" s="130">
        <f t="shared" ref="E85:G85" si="6">D86</f>
        <v>0</v>
      </c>
      <c r="F85" s="130">
        <f t="shared" si="6"/>
        <v>0</v>
      </c>
      <c r="G85" s="130">
        <f t="shared" si="6"/>
        <v>0</v>
      </c>
    </row>
    <row r="86" spans="1:9" ht="15.5" x14ac:dyDescent="0.35">
      <c r="A86" s="129" t="s">
        <v>45</v>
      </c>
      <c r="B86" s="63"/>
      <c r="C86" s="136">
        <f>SUM(C84:C85)</f>
        <v>0</v>
      </c>
      <c r="D86" s="136">
        <f>SUM(D84:D85)</f>
        <v>0</v>
      </c>
      <c r="E86" s="136">
        <f>SUM(E84:E85)</f>
        <v>0</v>
      </c>
      <c r="F86" s="136">
        <f>SUM(F84:F85)</f>
        <v>0</v>
      </c>
      <c r="G86" s="136">
        <f>SUM(G84:G85)</f>
        <v>0</v>
      </c>
    </row>
    <row r="87" spans="1:9" ht="15.5" x14ac:dyDescent="0.35">
      <c r="A87" s="129"/>
      <c r="B87" s="130"/>
      <c r="C87" s="130"/>
      <c r="D87" s="130"/>
      <c r="E87" s="130"/>
      <c r="F87" s="130"/>
      <c r="G87" s="63"/>
      <c r="I87" t="s">
        <v>2</v>
      </c>
    </row>
    <row r="88" spans="1:9" ht="15.5" x14ac:dyDescent="0.35">
      <c r="A88" s="129"/>
      <c r="B88" s="130"/>
      <c r="C88" s="130"/>
      <c r="D88" s="130"/>
      <c r="E88" s="130"/>
      <c r="F88" s="130"/>
      <c r="G88" s="63"/>
    </row>
    <row r="89" spans="1:9" ht="15.5" x14ac:dyDescent="0.35">
      <c r="A89" s="138"/>
      <c r="B89" s="138"/>
      <c r="C89" s="139"/>
      <c r="D89" s="139"/>
      <c r="E89" s="139"/>
      <c r="F89" s="139"/>
      <c r="G89" s="63"/>
    </row>
    <row r="90" spans="1:9" ht="21" x14ac:dyDescent="0.5">
      <c r="A90" s="215" t="s">
        <v>214</v>
      </c>
      <c r="B90" s="215"/>
      <c r="C90" s="215"/>
      <c r="D90" s="215"/>
      <c r="E90" s="215"/>
      <c r="F90" s="215"/>
      <c r="G90" s="215"/>
    </row>
    <row r="91" spans="1:9" ht="15.5" x14ac:dyDescent="0.35">
      <c r="A91" s="140"/>
      <c r="B91" s="127"/>
      <c r="C91" s="141" t="s">
        <v>21</v>
      </c>
      <c r="D91" s="141" t="s">
        <v>22</v>
      </c>
      <c r="E91" s="141" t="s">
        <v>30</v>
      </c>
      <c r="F91" s="141" t="s">
        <v>56</v>
      </c>
      <c r="G91" s="141" t="s">
        <v>57</v>
      </c>
    </row>
    <row r="92" spans="1:9" ht="15.5" x14ac:dyDescent="0.35">
      <c r="A92" s="63"/>
      <c r="B92" s="63"/>
      <c r="C92" s="100"/>
      <c r="D92" s="100"/>
      <c r="E92" s="100"/>
      <c r="F92" s="100"/>
      <c r="G92" s="100"/>
    </row>
    <row r="93" spans="1:9" ht="15.5" x14ac:dyDescent="0.35">
      <c r="A93" s="142" t="s">
        <v>46</v>
      </c>
      <c r="B93" s="63"/>
      <c r="C93" s="143">
        <f>C214</f>
        <v>0</v>
      </c>
      <c r="D93" s="143">
        <f>C93</f>
        <v>0</v>
      </c>
      <c r="E93" s="143">
        <f t="shared" ref="E93:G93" si="7">D93</f>
        <v>0</v>
      </c>
      <c r="F93" s="143">
        <f t="shared" si="7"/>
        <v>0</v>
      </c>
      <c r="G93" s="143">
        <f t="shared" si="7"/>
        <v>0</v>
      </c>
    </row>
    <row r="94" spans="1:9" ht="15.5" x14ac:dyDescent="0.35">
      <c r="A94" s="144" t="s">
        <v>48</v>
      </c>
      <c r="B94" s="63"/>
      <c r="C94" s="143"/>
      <c r="D94" s="143"/>
      <c r="E94" s="100"/>
      <c r="F94" s="143"/>
      <c r="G94" s="143"/>
    </row>
    <row r="95" spans="1:9" ht="15.5" x14ac:dyDescent="0.35">
      <c r="A95" s="63"/>
      <c r="B95" s="63"/>
      <c r="C95" s="143"/>
      <c r="D95" s="143"/>
      <c r="E95" s="143"/>
      <c r="F95" s="143"/>
      <c r="G95" s="143"/>
    </row>
    <row r="96" spans="1:9" ht="15.5" x14ac:dyDescent="0.35">
      <c r="A96" s="144"/>
      <c r="B96" s="63"/>
      <c r="C96" s="145">
        <f t="shared" ref="C96:G96" si="8">SUM(C93:C95)</f>
        <v>0</v>
      </c>
      <c r="D96" s="145">
        <f t="shared" si="8"/>
        <v>0</v>
      </c>
      <c r="E96" s="145">
        <f t="shared" si="8"/>
        <v>0</v>
      </c>
      <c r="F96" s="145">
        <f t="shared" si="8"/>
        <v>0</v>
      </c>
      <c r="G96" s="145">
        <f t="shared" si="8"/>
        <v>0</v>
      </c>
    </row>
    <row r="97" spans="1:7" ht="15.5" x14ac:dyDescent="0.35">
      <c r="A97" s="144" t="s">
        <v>47</v>
      </c>
      <c r="B97" s="63"/>
      <c r="C97" s="133"/>
      <c r="D97" s="133"/>
      <c r="E97" s="133"/>
      <c r="F97" s="133"/>
      <c r="G97" s="133"/>
    </row>
    <row r="98" spans="1:7" ht="15.5" x14ac:dyDescent="0.35">
      <c r="A98" s="144" t="s">
        <v>49</v>
      </c>
      <c r="B98" s="63"/>
      <c r="C98" s="133">
        <f>C86</f>
        <v>0</v>
      </c>
      <c r="D98" s="133">
        <f t="shared" ref="D98:G98" si="9">D86</f>
        <v>0</v>
      </c>
      <c r="E98" s="133">
        <f t="shared" si="9"/>
        <v>0</v>
      </c>
      <c r="F98" s="133">
        <f t="shared" si="9"/>
        <v>0</v>
      </c>
      <c r="G98" s="133">
        <f t="shared" si="9"/>
        <v>0</v>
      </c>
    </row>
    <row r="99" spans="1:7" ht="15.5" x14ac:dyDescent="0.35">
      <c r="A99" s="144" t="s">
        <v>135</v>
      </c>
      <c r="B99" s="63"/>
      <c r="C99" s="133">
        <f>C158</f>
        <v>0</v>
      </c>
      <c r="D99" s="133">
        <f t="shared" ref="D99:G99" si="10">D158</f>
        <v>0</v>
      </c>
      <c r="E99" s="133">
        <f t="shared" si="10"/>
        <v>0</v>
      </c>
      <c r="F99" s="133">
        <f t="shared" si="10"/>
        <v>0</v>
      </c>
      <c r="G99" s="133">
        <f t="shared" si="10"/>
        <v>0</v>
      </c>
    </row>
    <row r="100" spans="1:7" ht="15.5" x14ac:dyDescent="0.35">
      <c r="A100" s="144" t="s">
        <v>10</v>
      </c>
      <c r="B100" s="63"/>
      <c r="C100" s="126">
        <f>Phbaled24!E276</f>
        <v>0</v>
      </c>
      <c r="D100" s="166">
        <f>C100</f>
        <v>0</v>
      </c>
      <c r="E100" s="166">
        <f t="shared" ref="E100:G100" si="11">D100</f>
        <v>0</v>
      </c>
      <c r="F100" s="166">
        <f t="shared" si="11"/>
        <v>0</v>
      </c>
      <c r="G100" s="166">
        <f t="shared" si="11"/>
        <v>0</v>
      </c>
    </row>
    <row r="101" spans="1:7" ht="15.5" x14ac:dyDescent="0.35">
      <c r="A101" s="144"/>
      <c r="B101" s="63"/>
      <c r="C101" s="133"/>
      <c r="D101" s="133"/>
      <c r="E101" s="133"/>
      <c r="F101" s="133"/>
      <c r="G101" s="133"/>
    </row>
    <row r="102" spans="1:7" ht="15.5" x14ac:dyDescent="0.35">
      <c r="A102" s="144"/>
      <c r="B102" s="63"/>
      <c r="C102" s="146">
        <f>SUM(C98:C101)</f>
        <v>0</v>
      </c>
      <c r="D102" s="146">
        <f>SUM(D98:D101)</f>
        <v>0</v>
      </c>
      <c r="E102" s="146">
        <f>SUM(E98:E101)</f>
        <v>0</v>
      </c>
      <c r="F102" s="146">
        <f>SUM(F98:F101)</f>
        <v>0</v>
      </c>
      <c r="G102" s="146">
        <f>SUM(G98:G101)</f>
        <v>0</v>
      </c>
    </row>
    <row r="103" spans="1:7" ht="15.5" x14ac:dyDescent="0.35">
      <c r="A103" s="144"/>
      <c r="B103" s="63"/>
      <c r="C103" s="133"/>
      <c r="D103" s="133"/>
      <c r="E103" s="133"/>
      <c r="F103" s="133"/>
      <c r="G103" s="133"/>
    </row>
    <row r="104" spans="1:7" ht="15.5" x14ac:dyDescent="0.35">
      <c r="A104" s="144" t="s">
        <v>50</v>
      </c>
      <c r="B104" s="63"/>
      <c r="C104" s="133"/>
      <c r="D104" s="133"/>
      <c r="E104" s="133"/>
      <c r="F104" s="133"/>
      <c r="G104" s="133"/>
    </row>
    <row r="105" spans="1:7" ht="15.5" x14ac:dyDescent="0.35">
      <c r="A105" s="144" t="s">
        <v>161</v>
      </c>
      <c r="B105" s="63"/>
      <c r="C105" s="133">
        <f>-Phbaled24!E266</f>
        <v>0</v>
      </c>
      <c r="D105" s="166">
        <f>C105</f>
        <v>0</v>
      </c>
      <c r="E105" s="166">
        <f t="shared" ref="E105:G106" si="12">D105</f>
        <v>0</v>
      </c>
      <c r="F105" s="166">
        <f t="shared" si="12"/>
        <v>0</v>
      </c>
      <c r="G105" s="166">
        <f t="shared" si="12"/>
        <v>0</v>
      </c>
    </row>
    <row r="106" spans="1:7" ht="15.5" x14ac:dyDescent="0.35">
      <c r="A106" s="144" t="s">
        <v>86</v>
      </c>
      <c r="B106" s="63"/>
      <c r="C106" s="133"/>
      <c r="D106" s="133">
        <f>D49</f>
        <v>0</v>
      </c>
      <c r="E106" s="133">
        <f>D106</f>
        <v>0</v>
      </c>
      <c r="F106" s="133">
        <f t="shared" si="12"/>
        <v>0</v>
      </c>
      <c r="G106" s="133">
        <f t="shared" si="12"/>
        <v>0</v>
      </c>
    </row>
    <row r="107" spans="1:7" ht="15.5" x14ac:dyDescent="0.35">
      <c r="A107" s="144" t="s">
        <v>91</v>
      </c>
      <c r="B107" s="63"/>
      <c r="C107" s="133"/>
      <c r="D107" s="133">
        <f>D47</f>
        <v>0</v>
      </c>
      <c r="E107" s="133">
        <f t="shared" ref="E107:E109" si="13">D107</f>
        <v>0</v>
      </c>
      <c r="F107" s="133">
        <f t="shared" ref="F107:F109" si="14">E107</f>
        <v>0</v>
      </c>
      <c r="G107" s="133">
        <f t="shared" ref="G107:G109" si="15">F107</f>
        <v>0</v>
      </c>
    </row>
    <row r="108" spans="1:7" ht="15.5" x14ac:dyDescent="0.35">
      <c r="A108" s="144" t="s">
        <v>89</v>
      </c>
      <c r="B108" s="63"/>
      <c r="C108" s="133"/>
      <c r="D108" s="133">
        <f>D44</f>
        <v>0</v>
      </c>
      <c r="E108" s="133">
        <f t="shared" si="13"/>
        <v>0</v>
      </c>
      <c r="F108" s="133">
        <f t="shared" si="14"/>
        <v>0</v>
      </c>
      <c r="G108" s="133">
        <f t="shared" si="15"/>
        <v>0</v>
      </c>
    </row>
    <row r="109" spans="1:7" ht="15.5" x14ac:dyDescent="0.35">
      <c r="A109" s="144" t="s">
        <v>90</v>
      </c>
      <c r="B109" s="63"/>
      <c r="C109" s="133"/>
      <c r="D109" s="133">
        <f>D45</f>
        <v>0</v>
      </c>
      <c r="E109" s="133">
        <f t="shared" si="13"/>
        <v>0</v>
      </c>
      <c r="F109" s="133">
        <f t="shared" si="14"/>
        <v>0</v>
      </c>
      <c r="G109" s="133">
        <f t="shared" si="15"/>
        <v>0</v>
      </c>
    </row>
    <row r="110" spans="1:7" ht="15.5" x14ac:dyDescent="0.35">
      <c r="A110" s="144"/>
      <c r="B110" s="63"/>
      <c r="C110" s="133"/>
      <c r="D110" s="166"/>
      <c r="E110" s="166"/>
      <c r="F110" s="166"/>
      <c r="G110" s="166"/>
    </row>
    <row r="111" spans="1:7" ht="15.5" x14ac:dyDescent="0.35">
      <c r="A111" s="144"/>
      <c r="B111" s="63"/>
      <c r="C111" s="133"/>
      <c r="D111" s="133"/>
      <c r="E111" s="133"/>
      <c r="F111" s="133"/>
      <c r="G111" s="133"/>
    </row>
    <row r="112" spans="1:7" ht="15.5" x14ac:dyDescent="0.35">
      <c r="A112" s="144"/>
      <c r="B112" s="63"/>
      <c r="C112" s="146">
        <f>SUM(C105:C111)</f>
        <v>0</v>
      </c>
      <c r="D112" s="146">
        <f>SUM(D105:D111)</f>
        <v>0</v>
      </c>
      <c r="E112" s="146">
        <f>SUM(E105:E111)</f>
        <v>0</v>
      </c>
      <c r="F112" s="146">
        <f>SUM(F105:F111)</f>
        <v>0</v>
      </c>
      <c r="G112" s="146">
        <f>SUM(G105:G111)</f>
        <v>0</v>
      </c>
    </row>
    <row r="113" spans="1:7" ht="15.5" x14ac:dyDescent="0.35">
      <c r="A113" s="144" t="s">
        <v>51</v>
      </c>
      <c r="B113" s="63"/>
      <c r="C113" s="147">
        <f>C102-C112</f>
        <v>0</v>
      </c>
      <c r="D113" s="147">
        <f>D102-D112</f>
        <v>0</v>
      </c>
      <c r="E113" s="147">
        <f>E102-E112</f>
        <v>0</v>
      </c>
      <c r="F113" s="147">
        <f>F102-F112</f>
        <v>0</v>
      </c>
      <c r="G113" s="147">
        <f>G102-G112</f>
        <v>0</v>
      </c>
    </row>
    <row r="114" spans="1:7" ht="16" thickBot="1" x14ac:dyDescent="0.4">
      <c r="A114" s="144" t="s">
        <v>52</v>
      </c>
      <c r="B114" s="63"/>
      <c r="C114" s="148">
        <f>SUM(C96+C113)</f>
        <v>0</v>
      </c>
      <c r="D114" s="148">
        <f>SUM(D96+D113)</f>
        <v>0</v>
      </c>
      <c r="E114" s="148">
        <f>SUM(E96+E113)</f>
        <v>0</v>
      </c>
      <c r="F114" s="148">
        <f>SUM(F96+F113)</f>
        <v>0</v>
      </c>
      <c r="G114" s="148">
        <f>SUM(G96+G113)</f>
        <v>0</v>
      </c>
    </row>
    <row r="115" spans="1:7" ht="16" thickTop="1" x14ac:dyDescent="0.35">
      <c r="A115" s="144"/>
      <c r="B115" s="63"/>
      <c r="C115" s="149"/>
      <c r="D115" s="149"/>
      <c r="E115" s="149"/>
      <c r="F115" s="149"/>
      <c r="G115" s="149"/>
    </row>
    <row r="116" spans="1:7" ht="15.5" x14ac:dyDescent="0.35">
      <c r="A116" s="144"/>
      <c r="B116" s="63"/>
      <c r="C116" s="144"/>
      <c r="D116" s="144"/>
      <c r="E116" s="144"/>
      <c r="F116" s="144"/>
      <c r="G116" s="144"/>
    </row>
    <row r="117" spans="1:7" ht="15.5" x14ac:dyDescent="0.35">
      <c r="A117" s="144" t="s">
        <v>53</v>
      </c>
      <c r="B117" s="63"/>
      <c r="C117" s="133"/>
      <c r="D117" s="133"/>
      <c r="E117" s="133"/>
      <c r="F117" s="133"/>
      <c r="G117" s="133"/>
    </row>
    <row r="118" spans="1:7" ht="15.5" x14ac:dyDescent="0.35">
      <c r="A118" s="144" t="s">
        <v>118</v>
      </c>
      <c r="B118" s="63"/>
      <c r="C118" s="133">
        <f>C176</f>
        <v>0</v>
      </c>
      <c r="D118" s="133">
        <f>D176</f>
        <v>0</v>
      </c>
      <c r="E118" s="133">
        <f>E176</f>
        <v>0</v>
      </c>
      <c r="F118" s="133">
        <f>F176</f>
        <v>0</v>
      </c>
      <c r="G118" s="133">
        <f>G176</f>
        <v>0</v>
      </c>
    </row>
    <row r="119" spans="1:7" ht="15.5" x14ac:dyDescent="0.35">
      <c r="A119" s="144" t="s">
        <v>197</v>
      </c>
      <c r="B119" s="63"/>
      <c r="C119" s="150">
        <f>C184</f>
        <v>0</v>
      </c>
      <c r="D119" s="150">
        <f>D184</f>
        <v>0</v>
      </c>
      <c r="E119" s="172">
        <f t="shared" ref="E119:G119" si="16">D119</f>
        <v>0</v>
      </c>
      <c r="F119" s="172">
        <f t="shared" si="16"/>
        <v>0</v>
      </c>
      <c r="G119" s="172">
        <f t="shared" si="16"/>
        <v>0</v>
      </c>
    </row>
    <row r="120" spans="1:7" ht="15.5" x14ac:dyDescent="0.35">
      <c r="A120" s="144" t="s">
        <v>198</v>
      </c>
      <c r="B120" s="63"/>
      <c r="C120" s="150">
        <f>C198</f>
        <v>0</v>
      </c>
      <c r="D120" s="150">
        <f>D198</f>
        <v>0</v>
      </c>
      <c r="E120" s="172">
        <f t="shared" ref="E120:E121" si="17">D120</f>
        <v>0</v>
      </c>
      <c r="F120" s="172">
        <f t="shared" ref="F120:F121" si="18">E120</f>
        <v>0</v>
      </c>
      <c r="G120" s="172">
        <f t="shared" ref="G120:G121" si="19">F120</f>
        <v>0</v>
      </c>
    </row>
    <row r="121" spans="1:7" ht="15.5" x14ac:dyDescent="0.35">
      <c r="A121" s="144" t="s">
        <v>87</v>
      </c>
      <c r="B121" s="63"/>
      <c r="C121" s="150">
        <f>C191</f>
        <v>0</v>
      </c>
      <c r="D121" s="150">
        <f>D191</f>
        <v>0</v>
      </c>
      <c r="E121" s="172">
        <f t="shared" si="17"/>
        <v>0</v>
      </c>
      <c r="F121" s="172">
        <f t="shared" si="18"/>
        <v>0</v>
      </c>
      <c r="G121" s="172">
        <f t="shared" si="19"/>
        <v>0</v>
      </c>
    </row>
    <row r="122" spans="1:7" ht="15.5" x14ac:dyDescent="0.35">
      <c r="A122" s="144"/>
      <c r="B122" s="63"/>
      <c r="C122" s="150"/>
      <c r="D122" s="150"/>
      <c r="E122" s="150"/>
      <c r="F122" s="150"/>
      <c r="G122" s="150"/>
    </row>
    <row r="123" spans="1:7" ht="15.5" x14ac:dyDescent="0.35">
      <c r="A123" s="144" t="s">
        <v>54</v>
      </c>
      <c r="B123" s="63"/>
      <c r="C123" s="151"/>
      <c r="D123" s="151"/>
      <c r="E123" s="151"/>
      <c r="F123" s="151"/>
      <c r="G123" s="151"/>
    </row>
    <row r="124" spans="1:7" ht="16" thickBot="1" x14ac:dyDescent="0.4">
      <c r="A124" s="144" t="s">
        <v>52</v>
      </c>
      <c r="B124" s="63"/>
      <c r="C124" s="148">
        <f>SUM(C118:C123)</f>
        <v>0</v>
      </c>
      <c r="D124" s="148">
        <f>SUM(D118:D123)</f>
        <v>0</v>
      </c>
      <c r="E124" s="148">
        <f>SUM(E118:E123)</f>
        <v>0</v>
      </c>
      <c r="F124" s="148">
        <f>SUM(F118:F123)</f>
        <v>0</v>
      </c>
      <c r="G124" s="148">
        <f>SUM(G118:G123)</f>
        <v>0</v>
      </c>
    </row>
    <row r="125" spans="1:7" ht="16" thickTop="1" x14ac:dyDescent="0.35">
      <c r="A125" s="63"/>
      <c r="B125" s="63"/>
      <c r="C125" s="63"/>
      <c r="D125" s="63"/>
      <c r="E125" s="63"/>
      <c r="F125" s="63"/>
      <c r="G125" s="63"/>
    </row>
    <row r="126" spans="1:7" ht="15.5" x14ac:dyDescent="0.35">
      <c r="A126" s="63" t="s">
        <v>153</v>
      </c>
      <c r="B126" s="63"/>
      <c r="C126" s="152">
        <f>C114-C124</f>
        <v>0</v>
      </c>
      <c r="D126" s="152">
        <f>D114-D124</f>
        <v>0</v>
      </c>
      <c r="E126" s="152">
        <f>E114-E124</f>
        <v>0</v>
      </c>
      <c r="F126" s="152">
        <f>F114-F124</f>
        <v>0</v>
      </c>
      <c r="G126" s="152">
        <f>G114-G124</f>
        <v>0</v>
      </c>
    </row>
    <row r="127" spans="1:7" x14ac:dyDescent="0.35">
      <c r="C127" s="1"/>
      <c r="D127" s="1"/>
      <c r="E127" s="1"/>
      <c r="F127" s="1"/>
    </row>
    <row r="128" spans="1:7" x14ac:dyDescent="0.35">
      <c r="C128" s="1"/>
      <c r="D128" s="1"/>
      <c r="E128" s="1"/>
      <c r="F128" s="1"/>
    </row>
    <row r="129" spans="1:7" x14ac:dyDescent="0.35">
      <c r="A129" s="4" t="s">
        <v>55</v>
      </c>
    </row>
    <row r="131" spans="1:7" x14ac:dyDescent="0.35">
      <c r="A131" t="s">
        <v>70</v>
      </c>
      <c r="C131" s="97">
        <f>C98</f>
        <v>0</v>
      </c>
      <c r="D131" s="97">
        <f>D98</f>
        <v>0</v>
      </c>
    </row>
    <row r="132" spans="1:7" x14ac:dyDescent="0.35">
      <c r="C132" s="185"/>
      <c r="D132" s="185"/>
    </row>
    <row r="133" spans="1:7" x14ac:dyDescent="0.35">
      <c r="C133" s="185"/>
      <c r="D133" s="185"/>
    </row>
    <row r="134" spans="1:7" x14ac:dyDescent="0.35">
      <c r="C134" s="185"/>
      <c r="D134" s="185"/>
    </row>
    <row r="135" spans="1:7" x14ac:dyDescent="0.35">
      <c r="C135" s="185"/>
      <c r="D135" s="185"/>
    </row>
    <row r="136" spans="1:7" x14ac:dyDescent="0.35">
      <c r="C136" s="185" t="s">
        <v>237</v>
      </c>
      <c r="D136" s="1"/>
    </row>
    <row r="137" spans="1:7" x14ac:dyDescent="0.35">
      <c r="C137" s="179" t="s">
        <v>207</v>
      </c>
      <c r="D137" s="180">
        <f>D131+D132+D133+D134+D135-D136</f>
        <v>0</v>
      </c>
    </row>
    <row r="140" spans="1:7" ht="21" x14ac:dyDescent="0.5">
      <c r="A140" s="215" t="s">
        <v>128</v>
      </c>
      <c r="B140" s="215"/>
      <c r="C140" s="215"/>
      <c r="D140" s="215"/>
      <c r="E140" s="215"/>
      <c r="F140" s="215"/>
      <c r="G140" s="215"/>
    </row>
    <row r="141" spans="1:7" ht="15.5" x14ac:dyDescent="0.35">
      <c r="A141" s="127"/>
      <c r="B141" s="127"/>
      <c r="C141" s="127" t="s">
        <v>21</v>
      </c>
      <c r="D141" s="127" t="s">
        <v>22</v>
      </c>
      <c r="E141" s="127" t="s">
        <v>30</v>
      </c>
      <c r="F141" s="127" t="s">
        <v>56</v>
      </c>
      <c r="G141" s="127" t="s">
        <v>57</v>
      </c>
    </row>
    <row r="142" spans="1:7" ht="15.5" x14ac:dyDescent="0.35">
      <c r="A142" s="39"/>
      <c r="B142" s="39"/>
      <c r="C142" s="39" t="s">
        <v>97</v>
      </c>
      <c r="D142" s="39" t="s">
        <v>97</v>
      </c>
      <c r="E142" s="39" t="s">
        <v>97</v>
      </c>
      <c r="F142" s="39" t="s">
        <v>97</v>
      </c>
      <c r="G142" s="39" t="s">
        <v>97</v>
      </c>
    </row>
    <row r="143" spans="1:7" ht="15.5" x14ac:dyDescent="0.35">
      <c r="A143" s="37" t="s">
        <v>235</v>
      </c>
      <c r="B143" s="39"/>
      <c r="C143" s="39"/>
      <c r="D143" s="39"/>
      <c r="E143" s="39"/>
      <c r="F143" s="39"/>
      <c r="G143" s="39"/>
    </row>
    <row r="144" spans="1:7" ht="15.5" x14ac:dyDescent="0.35">
      <c r="A144" s="39" t="s">
        <v>229</v>
      </c>
      <c r="B144" s="39"/>
      <c r="C144" s="39"/>
      <c r="D144" s="188"/>
      <c r="E144" s="188"/>
      <c r="F144" s="188"/>
      <c r="G144" s="188"/>
    </row>
    <row r="145" spans="1:7" ht="15.5" x14ac:dyDescent="0.35">
      <c r="A145" s="39" t="s">
        <v>230</v>
      </c>
      <c r="B145" s="39"/>
      <c r="C145" s="39"/>
      <c r="D145" s="188">
        <f>Phbaled24!G40</f>
        <v>0</v>
      </c>
      <c r="E145" s="188"/>
      <c r="F145" s="188"/>
      <c r="G145" s="188"/>
    </row>
    <row r="146" spans="1:7" ht="15.5" x14ac:dyDescent="0.35">
      <c r="A146" s="39" t="s">
        <v>122</v>
      </c>
      <c r="B146" s="39"/>
      <c r="C146" s="39"/>
      <c r="D146" s="188">
        <f>Phbaled24!G11</f>
        <v>0</v>
      </c>
      <c r="E146" s="188"/>
      <c r="F146" s="188"/>
      <c r="G146" s="188"/>
    </row>
    <row r="147" spans="1:7" ht="15.5" x14ac:dyDescent="0.35">
      <c r="A147" s="39" t="s">
        <v>231</v>
      </c>
      <c r="B147" s="39"/>
      <c r="C147" s="39"/>
      <c r="D147" s="188"/>
      <c r="E147" s="188"/>
      <c r="F147" s="188"/>
      <c r="G147" s="188"/>
    </row>
    <row r="148" spans="1:7" ht="15.5" x14ac:dyDescent="0.35">
      <c r="A148" s="39" t="s">
        <v>232</v>
      </c>
      <c r="B148" s="39"/>
      <c r="C148" s="39"/>
      <c r="D148" s="188"/>
      <c r="E148" s="188"/>
      <c r="F148" s="188"/>
      <c r="G148" s="188"/>
    </row>
    <row r="149" spans="1:7" ht="15.5" x14ac:dyDescent="0.35">
      <c r="A149" s="39" t="s">
        <v>233</v>
      </c>
      <c r="B149" s="39"/>
      <c r="C149" s="39"/>
      <c r="D149" s="188">
        <f>Phbaled24!G31</f>
        <v>0</v>
      </c>
      <c r="E149" s="188"/>
      <c r="F149" s="188"/>
      <c r="G149" s="188"/>
    </row>
    <row r="150" spans="1:7" ht="15.5" x14ac:dyDescent="0.35">
      <c r="A150" s="39" t="s">
        <v>234</v>
      </c>
      <c r="B150" s="39"/>
      <c r="C150" s="39"/>
      <c r="D150" s="188">
        <f>Phbaled24!F22</f>
        <v>0</v>
      </c>
      <c r="E150" s="188"/>
      <c r="F150" s="188"/>
      <c r="G150" s="188"/>
    </row>
    <row r="151" spans="1:7" ht="15.5" x14ac:dyDescent="0.35">
      <c r="A151" s="39"/>
      <c r="B151" s="39"/>
      <c r="C151" s="39"/>
      <c r="D151" s="189">
        <f>SUM(D144:D150)</f>
        <v>0</v>
      </c>
      <c r="E151" s="189">
        <f t="shared" ref="E151:G151" si="20">SUM(E144:E150)</f>
        <v>0</v>
      </c>
      <c r="F151" s="189">
        <f t="shared" si="20"/>
        <v>0</v>
      </c>
      <c r="G151" s="189">
        <f t="shared" si="20"/>
        <v>0</v>
      </c>
    </row>
    <row r="152" spans="1:7" ht="15.5" x14ac:dyDescent="0.35">
      <c r="A152" s="39"/>
      <c r="B152" s="39"/>
      <c r="C152" s="39"/>
      <c r="D152" s="39"/>
      <c r="E152" s="39"/>
      <c r="F152" s="39"/>
      <c r="G152" s="39"/>
    </row>
    <row r="153" spans="1:7" ht="15.5" x14ac:dyDescent="0.35">
      <c r="A153" s="37" t="s">
        <v>137</v>
      </c>
      <c r="B153" s="39" t="s">
        <v>140</v>
      </c>
      <c r="C153" s="39"/>
      <c r="D153" s="39"/>
      <c r="E153" s="39"/>
      <c r="F153" s="39"/>
      <c r="G153" s="39"/>
    </row>
    <row r="154" spans="1:7" ht="15.5" x14ac:dyDescent="0.35">
      <c r="A154" s="39" t="s">
        <v>108</v>
      </c>
      <c r="B154" s="39"/>
      <c r="C154" s="71"/>
      <c r="D154" s="71">
        <f>C158</f>
        <v>0</v>
      </c>
      <c r="E154" s="71">
        <f t="shared" ref="E154:G154" si="21">D158</f>
        <v>0</v>
      </c>
      <c r="F154" s="71">
        <f t="shared" si="21"/>
        <v>0</v>
      </c>
      <c r="G154" s="71">
        <f t="shared" si="21"/>
        <v>0</v>
      </c>
    </row>
    <row r="155" spans="1:7" ht="15.5" x14ac:dyDescent="0.35">
      <c r="A155" s="39" t="s">
        <v>111</v>
      </c>
      <c r="B155" s="39"/>
      <c r="C155" s="71"/>
      <c r="D155" s="71">
        <f>SUM(MembersLoanAccount23!E6:E99)</f>
        <v>0</v>
      </c>
      <c r="E155" s="71"/>
      <c r="F155" s="71"/>
      <c r="G155" s="71"/>
    </row>
    <row r="156" spans="1:7" ht="15.5" x14ac:dyDescent="0.35">
      <c r="A156" s="39"/>
      <c r="B156" s="39"/>
      <c r="C156" s="153">
        <f>SUM(C154:C155)</f>
        <v>0</v>
      </c>
      <c r="D156" s="153">
        <f t="shared" ref="D156:G156" si="22">SUM(D154:D155)</f>
        <v>0</v>
      </c>
      <c r="E156" s="153">
        <f t="shared" si="22"/>
        <v>0</v>
      </c>
      <c r="F156" s="153">
        <f t="shared" si="22"/>
        <v>0</v>
      </c>
      <c r="G156" s="153">
        <f t="shared" si="22"/>
        <v>0</v>
      </c>
    </row>
    <row r="157" spans="1:7" ht="16" thickBot="1" x14ac:dyDescent="0.4">
      <c r="A157" s="39" t="s">
        <v>112</v>
      </c>
      <c r="B157" s="39"/>
      <c r="C157" s="154"/>
      <c r="D157" s="155">
        <f>SUM(MembersLoanAccount23!F6:F99)</f>
        <v>0</v>
      </c>
      <c r="E157" s="155"/>
      <c r="F157" s="155"/>
      <c r="G157" s="155"/>
    </row>
    <row r="158" spans="1:7" ht="16" thickBot="1" x14ac:dyDescent="0.4">
      <c r="A158" s="37" t="s">
        <v>107</v>
      </c>
      <c r="B158" s="37"/>
      <c r="C158" s="156">
        <f>C156-C157</f>
        <v>0</v>
      </c>
      <c r="D158" s="156">
        <f>D156-D157</f>
        <v>0</v>
      </c>
      <c r="E158" s="156">
        <f t="shared" ref="E158:G158" si="23">E156-E157</f>
        <v>0</v>
      </c>
      <c r="F158" s="156">
        <f t="shared" si="23"/>
        <v>0</v>
      </c>
      <c r="G158" s="156">
        <f t="shared" si="23"/>
        <v>0</v>
      </c>
    </row>
    <row r="159" spans="1:7" ht="16" thickTop="1" x14ac:dyDescent="0.35">
      <c r="A159" s="39"/>
      <c r="B159" s="39"/>
      <c r="C159" s="157"/>
      <c r="D159" s="157"/>
      <c r="E159" s="157"/>
      <c r="F159" s="157"/>
      <c r="G159" s="157"/>
    </row>
    <row r="160" spans="1:7" ht="15.5" x14ac:dyDescent="0.35">
      <c r="A160" s="37" t="s">
        <v>118</v>
      </c>
      <c r="B160" s="39"/>
      <c r="C160" s="71"/>
      <c r="D160" s="71"/>
      <c r="E160" s="71"/>
      <c r="F160" s="71"/>
      <c r="G160" s="71"/>
    </row>
    <row r="161" spans="1:7" ht="15.5" x14ac:dyDescent="0.35">
      <c r="A161" s="39" t="s">
        <v>113</v>
      </c>
      <c r="B161" s="39" t="s">
        <v>141</v>
      </c>
      <c r="C161" s="71" t="s">
        <v>97</v>
      </c>
      <c r="D161" s="71" t="s">
        <v>97</v>
      </c>
      <c r="E161" s="71" t="s">
        <v>97</v>
      </c>
      <c r="F161" s="71" t="s">
        <v>97</v>
      </c>
      <c r="G161" s="71" t="s">
        <v>97</v>
      </c>
    </row>
    <row r="162" spans="1:7" ht="15.5" x14ac:dyDescent="0.35">
      <c r="A162" s="39" t="s">
        <v>108</v>
      </c>
      <c r="B162" s="39"/>
      <c r="C162" s="71">
        <f>Contribution24!AL143</f>
        <v>0</v>
      </c>
      <c r="D162" s="71">
        <f>C166</f>
        <v>0</v>
      </c>
      <c r="E162" s="71">
        <f t="shared" ref="E162:G162" si="24">D166</f>
        <v>0</v>
      </c>
      <c r="F162" s="71">
        <f t="shared" si="24"/>
        <v>0</v>
      </c>
      <c r="G162" s="71">
        <f t="shared" si="24"/>
        <v>0</v>
      </c>
    </row>
    <row r="163" spans="1:7" ht="15.5" x14ac:dyDescent="0.35">
      <c r="A163" s="39" t="s">
        <v>77</v>
      </c>
      <c r="B163" s="39"/>
      <c r="C163" s="71"/>
      <c r="D163" s="71">
        <f>Contribution24!H143+Contribution24!J143+Contribution24!L143+Contribution24!N143+Contribution24!P143+Contribution24!R143+Contribution24!T143+Contribution24!V143+Contribution24!X143+Contribution24!Z143+Contribution24!AB143+Contribution24!AD143+Contribution24!AF143+Contribution24!AH143+Contribution24!AJ143</f>
        <v>0</v>
      </c>
      <c r="E163" s="71"/>
      <c r="F163" s="71"/>
      <c r="G163" s="71"/>
    </row>
    <row r="164" spans="1:7" ht="15.5" x14ac:dyDescent="0.35">
      <c r="A164" s="39"/>
      <c r="B164" s="39"/>
      <c r="C164" s="153">
        <f>SUM(C162:C163)</f>
        <v>0</v>
      </c>
      <c r="D164" s="153">
        <f>SUM(D162:D163)</f>
        <v>0</v>
      </c>
      <c r="E164" s="153">
        <f t="shared" ref="E164:G164" si="25">SUM(E162:E163)</f>
        <v>0</v>
      </c>
      <c r="F164" s="153">
        <f t="shared" si="25"/>
        <v>0</v>
      </c>
      <c r="G164" s="153">
        <f t="shared" si="25"/>
        <v>0</v>
      </c>
    </row>
    <row r="165" spans="1:7" ht="16" thickBot="1" x14ac:dyDescent="0.4">
      <c r="A165" s="39" t="s">
        <v>114</v>
      </c>
      <c r="B165" s="39"/>
      <c r="C165" s="158"/>
      <c r="D165" s="158">
        <f>Contribution24!AO143</f>
        <v>0</v>
      </c>
      <c r="E165" s="158"/>
      <c r="F165" s="158"/>
      <c r="G165" s="158"/>
    </row>
    <row r="166" spans="1:7" ht="16" thickBot="1" x14ac:dyDescent="0.4">
      <c r="A166" s="37" t="s">
        <v>138</v>
      </c>
      <c r="B166" s="39"/>
      <c r="C166" s="156">
        <f>C164-C165</f>
        <v>0</v>
      </c>
      <c r="D166" s="156">
        <f>D164-D165</f>
        <v>0</v>
      </c>
      <c r="E166" s="156">
        <f t="shared" ref="E166:G166" si="26">E164-E165</f>
        <v>0</v>
      </c>
      <c r="F166" s="156">
        <f t="shared" si="26"/>
        <v>0</v>
      </c>
      <c r="G166" s="156">
        <f t="shared" si="26"/>
        <v>0</v>
      </c>
    </row>
    <row r="167" spans="1:7" ht="16" thickTop="1" x14ac:dyDescent="0.35">
      <c r="A167" s="39"/>
      <c r="B167" s="39"/>
      <c r="C167" s="157"/>
      <c r="D167" s="157"/>
      <c r="E167" s="157"/>
      <c r="F167" s="157"/>
      <c r="G167" s="157"/>
    </row>
    <row r="168" spans="1:7" ht="15.5" x14ac:dyDescent="0.35">
      <c r="A168" s="39"/>
      <c r="B168" s="39"/>
      <c r="C168" s="71"/>
      <c r="D168" s="71"/>
      <c r="E168" s="71"/>
      <c r="F168" s="71"/>
      <c r="G168" s="71"/>
    </row>
    <row r="169" spans="1:7" ht="15.5" x14ac:dyDescent="0.35">
      <c r="A169" s="39" t="s">
        <v>115</v>
      </c>
      <c r="B169" s="39" t="s">
        <v>142</v>
      </c>
      <c r="C169" s="71" t="s">
        <v>97</v>
      </c>
      <c r="D169" s="71" t="s">
        <v>97</v>
      </c>
      <c r="E169" s="71" t="s">
        <v>97</v>
      </c>
      <c r="F169" s="71" t="s">
        <v>97</v>
      </c>
      <c r="G169" s="71" t="s">
        <v>97</v>
      </c>
    </row>
    <row r="170" spans="1:7" ht="15.5" x14ac:dyDescent="0.35">
      <c r="A170" s="39" t="s">
        <v>108</v>
      </c>
      <c r="B170" s="39"/>
      <c r="C170" s="71">
        <f>Contribution24!AM143</f>
        <v>0</v>
      </c>
      <c r="D170" s="71">
        <f>C174</f>
        <v>0</v>
      </c>
      <c r="E170" s="71">
        <f t="shared" ref="E170:G170" si="27">D174</f>
        <v>0</v>
      </c>
      <c r="F170" s="71">
        <f t="shared" si="27"/>
        <v>0</v>
      </c>
      <c r="G170" s="71">
        <f t="shared" si="27"/>
        <v>0</v>
      </c>
    </row>
    <row r="171" spans="1:7" ht="15.5" x14ac:dyDescent="0.35">
      <c r="A171" s="39" t="s">
        <v>116</v>
      </c>
      <c r="B171" s="39"/>
      <c r="C171" s="71"/>
      <c r="D171" s="71">
        <f>Contribution24!I143+Contribution24!K143+Contribution24!M143+Contribution24!O143+Contribution24!Q143+Contribution24!S143+Contribution24!U143+Contribution24!W143+Contribution24!Y143+Contribution24!AA143+Contribution24!AC143+Contribution24!AE143+Contribution24!AG143+Contribution24!AI143+Contribution24!AK143</f>
        <v>0</v>
      </c>
      <c r="E171" s="71"/>
      <c r="F171" s="71"/>
      <c r="G171" s="71"/>
    </row>
    <row r="172" spans="1:7" ht="15.5" x14ac:dyDescent="0.35">
      <c r="A172" s="39"/>
      <c r="B172" s="39"/>
      <c r="C172" s="153">
        <f>SUM(C170:C171)</f>
        <v>0</v>
      </c>
      <c r="D172" s="153">
        <f t="shared" ref="D172:G172" si="28">SUM(D170:D171)</f>
        <v>0</v>
      </c>
      <c r="E172" s="153">
        <f t="shared" si="28"/>
        <v>0</v>
      </c>
      <c r="F172" s="153">
        <f t="shared" si="28"/>
        <v>0</v>
      </c>
      <c r="G172" s="153">
        <f t="shared" si="28"/>
        <v>0</v>
      </c>
    </row>
    <row r="173" spans="1:7" ht="15.5" x14ac:dyDescent="0.35">
      <c r="A173" s="39" t="s">
        <v>117</v>
      </c>
      <c r="B173" s="39"/>
      <c r="C173" s="71"/>
      <c r="D173" s="71">
        <f>Contribution24!AP143</f>
        <v>0</v>
      </c>
      <c r="E173" s="71"/>
      <c r="F173" s="71"/>
      <c r="G173" s="71"/>
    </row>
    <row r="174" spans="1:7" ht="15.5" x14ac:dyDescent="0.35">
      <c r="A174" s="39"/>
      <c r="B174" s="39"/>
      <c r="C174" s="153">
        <f>C172-C173</f>
        <v>0</v>
      </c>
      <c r="D174" s="153">
        <f t="shared" ref="D174:G174" si="29">D172-D173</f>
        <v>0</v>
      </c>
      <c r="E174" s="153">
        <f t="shared" si="29"/>
        <v>0</v>
      </c>
      <c r="F174" s="153">
        <f t="shared" si="29"/>
        <v>0</v>
      </c>
      <c r="G174" s="153">
        <f t="shared" si="29"/>
        <v>0</v>
      </c>
    </row>
    <row r="175" spans="1:7" ht="16" thickBot="1" x14ac:dyDescent="0.4">
      <c r="A175" s="39"/>
      <c r="B175" s="39"/>
      <c r="C175" s="158"/>
      <c r="D175" s="158"/>
      <c r="E175" s="158"/>
      <c r="F175" s="158"/>
      <c r="G175" s="158"/>
    </row>
    <row r="176" spans="1:7" ht="16" thickBot="1" x14ac:dyDescent="0.4">
      <c r="A176" s="37" t="s">
        <v>118</v>
      </c>
      <c r="B176" s="37"/>
      <c r="C176" s="156">
        <f>C166+C174</f>
        <v>0</v>
      </c>
      <c r="D176" s="156">
        <f t="shared" ref="D176:G176" si="30">D166+D174</f>
        <v>0</v>
      </c>
      <c r="E176" s="156">
        <f t="shared" si="30"/>
        <v>0</v>
      </c>
      <c r="F176" s="156">
        <f t="shared" si="30"/>
        <v>0</v>
      </c>
      <c r="G176" s="156">
        <f t="shared" si="30"/>
        <v>0</v>
      </c>
    </row>
    <row r="177" spans="1:7" ht="16" thickTop="1" x14ac:dyDescent="0.35">
      <c r="A177" s="39"/>
      <c r="B177" s="39"/>
      <c r="C177" s="157"/>
      <c r="D177" s="157"/>
      <c r="E177" s="157"/>
      <c r="F177" s="157"/>
      <c r="G177" s="157"/>
    </row>
    <row r="178" spans="1:7" ht="15.5" x14ac:dyDescent="0.35">
      <c r="A178" s="39"/>
      <c r="B178" s="39"/>
      <c r="C178" s="71" t="s">
        <v>97</v>
      </c>
      <c r="D178" s="71" t="s">
        <v>97</v>
      </c>
      <c r="E178" s="71" t="s">
        <v>97</v>
      </c>
      <c r="F178" s="71" t="s">
        <v>97</v>
      </c>
      <c r="G178" s="71" t="s">
        <v>97</v>
      </c>
    </row>
    <row r="179" spans="1:7" ht="15.5" x14ac:dyDescent="0.35">
      <c r="A179" s="39" t="s">
        <v>84</v>
      </c>
      <c r="B179" s="39" t="s">
        <v>98</v>
      </c>
      <c r="C179" s="71"/>
      <c r="D179" s="71"/>
      <c r="E179" s="71"/>
      <c r="F179" s="71"/>
      <c r="G179" s="71"/>
    </row>
    <row r="180" spans="1:7" ht="15.5" x14ac:dyDescent="0.35">
      <c r="A180" s="39" t="s">
        <v>108</v>
      </c>
      <c r="B180" s="39"/>
      <c r="C180" s="71"/>
      <c r="D180" s="71">
        <f>C184</f>
        <v>0</v>
      </c>
      <c r="E180" s="71">
        <f t="shared" ref="E180:G180" si="31">D184</f>
        <v>0</v>
      </c>
      <c r="F180" s="71">
        <f t="shared" si="31"/>
        <v>0</v>
      </c>
      <c r="G180" s="71">
        <f t="shared" si="31"/>
        <v>0</v>
      </c>
    </row>
    <row r="181" spans="1:7" ht="15.5" x14ac:dyDescent="0.35">
      <c r="A181" s="39" t="s">
        <v>119</v>
      </c>
      <c r="B181" s="39"/>
      <c r="C181" s="71"/>
      <c r="D181" s="71">
        <f>D46</f>
        <v>0</v>
      </c>
      <c r="E181" s="71"/>
      <c r="F181" s="71"/>
      <c r="G181" s="71"/>
    </row>
    <row r="182" spans="1:7" ht="15.5" x14ac:dyDescent="0.35">
      <c r="A182" s="39" t="s">
        <v>73</v>
      </c>
      <c r="B182" s="39"/>
      <c r="C182" s="153">
        <f>SUM(C180:C181)</f>
        <v>0</v>
      </c>
      <c r="D182" s="153">
        <f t="shared" ref="D182:G182" si="32">SUM(D180:D181)</f>
        <v>0</v>
      </c>
      <c r="E182" s="153">
        <f t="shared" si="32"/>
        <v>0</v>
      </c>
      <c r="F182" s="153">
        <f t="shared" si="32"/>
        <v>0</v>
      </c>
      <c r="G182" s="153">
        <f t="shared" si="32"/>
        <v>0</v>
      </c>
    </row>
    <row r="183" spans="1:7" ht="16" thickBot="1" x14ac:dyDescent="0.4">
      <c r="A183" s="39" t="s">
        <v>120</v>
      </c>
      <c r="B183" s="39"/>
      <c r="C183" s="158"/>
      <c r="D183" s="158"/>
      <c r="E183" s="158"/>
      <c r="F183" s="158"/>
      <c r="G183" s="158"/>
    </row>
    <row r="184" spans="1:7" ht="16" thickBot="1" x14ac:dyDescent="0.4">
      <c r="A184" s="39" t="s">
        <v>154</v>
      </c>
      <c r="B184" s="39"/>
      <c r="C184" s="156">
        <f>C182-C183</f>
        <v>0</v>
      </c>
      <c r="D184" s="156">
        <f t="shared" ref="D184:G184" si="33">D182-D183</f>
        <v>0</v>
      </c>
      <c r="E184" s="156">
        <f t="shared" si="33"/>
        <v>0</v>
      </c>
      <c r="F184" s="156">
        <f t="shared" si="33"/>
        <v>0</v>
      </c>
      <c r="G184" s="156">
        <f t="shared" si="33"/>
        <v>0</v>
      </c>
    </row>
    <row r="185" spans="1:7" ht="16" thickTop="1" x14ac:dyDescent="0.35">
      <c r="A185" s="39"/>
      <c r="B185" s="39"/>
      <c r="C185" s="157"/>
      <c r="D185" s="157"/>
      <c r="E185" s="157"/>
      <c r="F185" s="157"/>
      <c r="G185" s="157"/>
    </row>
    <row r="186" spans="1:7" ht="15.5" x14ac:dyDescent="0.35">
      <c r="A186" s="37" t="s">
        <v>87</v>
      </c>
      <c r="B186" s="39" t="s">
        <v>101</v>
      </c>
      <c r="C186" s="71" t="s">
        <v>97</v>
      </c>
      <c r="D186" s="71" t="s">
        <v>97</v>
      </c>
      <c r="E186" s="71" t="s">
        <v>97</v>
      </c>
      <c r="F186" s="71" t="s">
        <v>97</v>
      </c>
      <c r="G186" s="71" t="s">
        <v>97</v>
      </c>
    </row>
    <row r="187" spans="1:7" ht="15.5" x14ac:dyDescent="0.35">
      <c r="A187" s="39" t="s">
        <v>108</v>
      </c>
      <c r="B187" s="39"/>
      <c r="C187" s="71"/>
      <c r="D187" s="71">
        <f>C191</f>
        <v>0</v>
      </c>
      <c r="E187" s="71">
        <f t="shared" ref="E187:G187" si="34">D191</f>
        <v>0</v>
      </c>
      <c r="F187" s="71">
        <f t="shared" si="34"/>
        <v>0</v>
      </c>
      <c r="G187" s="71">
        <f t="shared" si="34"/>
        <v>0</v>
      </c>
    </row>
    <row r="188" spans="1:7" ht="15.5" x14ac:dyDescent="0.35">
      <c r="A188" s="39" t="s">
        <v>119</v>
      </c>
      <c r="B188" s="39"/>
      <c r="C188" s="71"/>
      <c r="D188" s="71">
        <f>D50</f>
        <v>0</v>
      </c>
      <c r="E188" s="71"/>
      <c r="F188" s="71"/>
      <c r="G188" s="71"/>
    </row>
    <row r="189" spans="1:7" ht="15.5" x14ac:dyDescent="0.35">
      <c r="A189" s="39" t="s">
        <v>121</v>
      </c>
      <c r="B189" s="39"/>
      <c r="C189" s="153">
        <f>SUM(C187:C188)</f>
        <v>0</v>
      </c>
      <c r="D189" s="153">
        <f t="shared" ref="D189:G189" si="35">SUM(D187:D188)</f>
        <v>0</v>
      </c>
      <c r="E189" s="153">
        <f t="shared" si="35"/>
        <v>0</v>
      </c>
      <c r="F189" s="153">
        <f t="shared" si="35"/>
        <v>0</v>
      </c>
      <c r="G189" s="153">
        <f t="shared" si="35"/>
        <v>0</v>
      </c>
    </row>
    <row r="190" spans="1:7" ht="16" thickBot="1" x14ac:dyDescent="0.4">
      <c r="A190" s="39"/>
      <c r="B190" s="39"/>
      <c r="C190" s="158"/>
      <c r="D190" s="158"/>
      <c r="E190" s="158"/>
      <c r="F190" s="158"/>
      <c r="G190" s="158"/>
    </row>
    <row r="191" spans="1:7" ht="16" thickBot="1" x14ac:dyDescent="0.4">
      <c r="A191" s="37" t="s">
        <v>156</v>
      </c>
      <c r="B191" s="39"/>
      <c r="C191" s="156">
        <f>C189-C190</f>
        <v>0</v>
      </c>
      <c r="D191" s="156">
        <f t="shared" ref="D191:G191" si="36">D189-D190</f>
        <v>0</v>
      </c>
      <c r="E191" s="156">
        <f t="shared" si="36"/>
        <v>0</v>
      </c>
      <c r="F191" s="156">
        <f t="shared" si="36"/>
        <v>0</v>
      </c>
      <c r="G191" s="156">
        <f t="shared" si="36"/>
        <v>0</v>
      </c>
    </row>
    <row r="192" spans="1:7" ht="16" thickTop="1" x14ac:dyDescent="0.35">
      <c r="A192" s="39"/>
      <c r="B192" s="39"/>
      <c r="C192" s="159"/>
      <c r="D192" s="159"/>
      <c r="E192" s="159"/>
      <c r="F192" s="159"/>
      <c r="G192" s="159"/>
    </row>
    <row r="193" spans="1:7" ht="15.5" x14ac:dyDescent="0.35">
      <c r="A193" s="39" t="s">
        <v>155</v>
      </c>
      <c r="B193" s="39" t="s">
        <v>106</v>
      </c>
      <c r="C193" s="71" t="s">
        <v>97</v>
      </c>
      <c r="D193" s="71" t="s">
        <v>97</v>
      </c>
      <c r="E193" s="71" t="s">
        <v>97</v>
      </c>
      <c r="F193" s="71" t="s">
        <v>97</v>
      </c>
      <c r="G193" s="71" t="s">
        <v>97</v>
      </c>
    </row>
    <row r="194" spans="1:7" ht="15.5" x14ac:dyDescent="0.35">
      <c r="A194" s="39" t="s">
        <v>108</v>
      </c>
      <c r="B194" s="39"/>
      <c r="C194" s="71"/>
      <c r="D194" s="71">
        <f>C198</f>
        <v>0</v>
      </c>
      <c r="E194" s="71">
        <f t="shared" ref="E194:G194" si="37">D198</f>
        <v>0</v>
      </c>
      <c r="F194" s="71">
        <f t="shared" si="37"/>
        <v>0</v>
      </c>
      <c r="G194" s="71">
        <f t="shared" si="37"/>
        <v>0</v>
      </c>
    </row>
    <row r="195" spans="1:7" ht="15.5" x14ac:dyDescent="0.35">
      <c r="A195" s="39" t="s">
        <v>119</v>
      </c>
      <c r="B195" s="39"/>
      <c r="C195" s="71"/>
      <c r="D195" s="71">
        <f>D48</f>
        <v>0</v>
      </c>
      <c r="E195" s="71"/>
      <c r="F195" s="71"/>
      <c r="G195" s="71"/>
    </row>
    <row r="196" spans="1:7" ht="15.5" x14ac:dyDescent="0.35">
      <c r="A196" s="39" t="s">
        <v>121</v>
      </c>
      <c r="B196" s="39"/>
      <c r="C196" s="153">
        <f>SUM(C194:C195)</f>
        <v>0</v>
      </c>
      <c r="D196" s="153">
        <f t="shared" ref="D196:G196" si="38">SUM(D194:D195)</f>
        <v>0</v>
      </c>
      <c r="E196" s="153">
        <f t="shared" si="38"/>
        <v>0</v>
      </c>
      <c r="F196" s="153">
        <f t="shared" si="38"/>
        <v>0</v>
      </c>
      <c r="G196" s="153">
        <f t="shared" si="38"/>
        <v>0</v>
      </c>
    </row>
    <row r="197" spans="1:7" ht="16" thickBot="1" x14ac:dyDescent="0.4">
      <c r="A197" s="39"/>
      <c r="B197" s="39"/>
      <c r="C197" s="158"/>
      <c r="D197" s="158"/>
      <c r="E197" s="158"/>
      <c r="F197" s="158"/>
      <c r="G197" s="158"/>
    </row>
    <row r="198" spans="1:7" ht="16" thickBot="1" x14ac:dyDescent="0.4">
      <c r="A198" s="37" t="s">
        <v>157</v>
      </c>
      <c r="B198" s="39"/>
      <c r="C198" s="156">
        <f>C196-C197</f>
        <v>0</v>
      </c>
      <c r="D198" s="156">
        <f t="shared" ref="D198:G198" si="39">D196-D197</f>
        <v>0</v>
      </c>
      <c r="E198" s="156">
        <f t="shared" si="39"/>
        <v>0</v>
      </c>
      <c r="F198" s="156">
        <f t="shared" si="39"/>
        <v>0</v>
      </c>
      <c r="G198" s="156">
        <f t="shared" si="39"/>
        <v>0</v>
      </c>
    </row>
    <row r="199" spans="1:7" ht="16" thickTop="1" x14ac:dyDescent="0.35">
      <c r="A199" s="39"/>
      <c r="B199" s="39"/>
      <c r="C199" s="159"/>
      <c r="D199" s="159"/>
      <c r="E199" s="159"/>
      <c r="F199" s="159"/>
      <c r="G199" s="159"/>
    </row>
    <row r="200" spans="1:7" ht="15.5" x14ac:dyDescent="0.35">
      <c r="A200" s="39"/>
      <c r="B200" s="39"/>
      <c r="C200" s="71"/>
      <c r="D200" s="71"/>
      <c r="E200" s="71"/>
      <c r="F200" s="71"/>
      <c r="G200" s="71"/>
    </row>
    <row r="201" spans="1:7" ht="15.5" x14ac:dyDescent="0.35">
      <c r="A201" s="39" t="s">
        <v>100</v>
      </c>
      <c r="B201" s="39" t="s">
        <v>109</v>
      </c>
      <c r="C201" s="71"/>
      <c r="D201" s="71"/>
      <c r="E201" s="71"/>
      <c r="F201" s="71"/>
      <c r="G201" s="71"/>
    </row>
    <row r="202" spans="1:7" ht="15.5" x14ac:dyDescent="0.35">
      <c r="A202" s="39" t="s">
        <v>102</v>
      </c>
      <c r="B202" s="39"/>
      <c r="C202" s="71" t="s">
        <v>97</v>
      </c>
      <c r="D202" s="71" t="s">
        <v>97</v>
      </c>
      <c r="E202" s="71" t="s">
        <v>97</v>
      </c>
      <c r="F202" s="71" t="s">
        <v>97</v>
      </c>
      <c r="G202" s="71" t="s">
        <v>97</v>
      </c>
    </row>
    <row r="203" spans="1:7" ht="15.5" x14ac:dyDescent="0.35">
      <c r="A203" s="39" t="s">
        <v>146</v>
      </c>
      <c r="B203" s="39"/>
      <c r="C203" s="71"/>
      <c r="D203" s="71"/>
      <c r="E203" s="71">
        <f>D205</f>
        <v>0</v>
      </c>
      <c r="F203" s="71">
        <f t="shared" ref="F203:G203" si="40">E205</f>
        <v>0</v>
      </c>
      <c r="G203" s="71">
        <f t="shared" si="40"/>
        <v>0</v>
      </c>
    </row>
    <row r="204" spans="1:7" ht="16" thickBot="1" x14ac:dyDescent="0.4">
      <c r="A204" s="39" t="s">
        <v>103</v>
      </c>
      <c r="B204" s="39"/>
      <c r="C204" s="158"/>
      <c r="D204" s="158"/>
      <c r="E204" s="158"/>
      <c r="F204" s="158"/>
      <c r="G204" s="158"/>
    </row>
    <row r="205" spans="1:7" ht="16" thickBot="1" x14ac:dyDescent="0.4">
      <c r="A205" s="39" t="s">
        <v>147</v>
      </c>
      <c r="B205" s="39"/>
      <c r="C205" s="160">
        <f>SUM(C203:C204)</f>
        <v>0</v>
      </c>
      <c r="D205" s="160">
        <f>SUM(D203:D204)</f>
        <v>0</v>
      </c>
      <c r="E205" s="160">
        <f t="shared" ref="E205:G205" si="41">SUM(E203:E204)</f>
        <v>0</v>
      </c>
      <c r="F205" s="160">
        <f t="shared" si="41"/>
        <v>0</v>
      </c>
      <c r="G205" s="160">
        <f t="shared" si="41"/>
        <v>0</v>
      </c>
    </row>
    <row r="206" spans="1:7" ht="15.5" x14ac:dyDescent="0.35">
      <c r="A206" s="39"/>
      <c r="B206" s="39"/>
      <c r="C206" s="161"/>
      <c r="D206" s="161"/>
      <c r="E206" s="161"/>
      <c r="F206" s="161"/>
      <c r="G206" s="161"/>
    </row>
    <row r="207" spans="1:7" ht="15.5" x14ac:dyDescent="0.35">
      <c r="A207" s="39" t="s">
        <v>99</v>
      </c>
      <c r="B207" s="39"/>
      <c r="C207" s="71"/>
      <c r="D207" s="71"/>
      <c r="E207" s="71"/>
      <c r="F207" s="71"/>
      <c r="G207" s="71"/>
    </row>
    <row r="208" spans="1:7" ht="15.5" x14ac:dyDescent="0.35">
      <c r="A208" s="39" t="s">
        <v>148</v>
      </c>
      <c r="B208" s="39"/>
      <c r="C208" s="71"/>
      <c r="D208" s="71"/>
      <c r="E208" s="71">
        <f>D210</f>
        <v>0</v>
      </c>
      <c r="F208" s="71">
        <f t="shared" ref="F208:G208" si="42">E210</f>
        <v>0</v>
      </c>
      <c r="G208" s="71">
        <f t="shared" si="42"/>
        <v>0</v>
      </c>
    </row>
    <row r="209" spans="1:7" ht="16" thickBot="1" x14ac:dyDescent="0.4">
      <c r="A209" s="39" t="s">
        <v>104</v>
      </c>
      <c r="B209" s="39"/>
      <c r="C209" s="158"/>
      <c r="D209" s="158"/>
      <c r="E209" s="158"/>
      <c r="F209" s="158"/>
      <c r="G209" s="158"/>
    </row>
    <row r="210" spans="1:7" ht="16" thickBot="1" x14ac:dyDescent="0.4">
      <c r="A210" s="39" t="s">
        <v>147</v>
      </c>
      <c r="B210" s="39"/>
      <c r="C210" s="160">
        <f>SUM(C208:C209)</f>
        <v>0</v>
      </c>
      <c r="D210" s="160">
        <f>SUM(D208:D209)</f>
        <v>0</v>
      </c>
      <c r="E210" s="160">
        <f t="shared" ref="E210:G210" si="43">SUM(E208:E209)</f>
        <v>0</v>
      </c>
      <c r="F210" s="160">
        <f t="shared" si="43"/>
        <v>0</v>
      </c>
      <c r="G210" s="160">
        <f t="shared" si="43"/>
        <v>0</v>
      </c>
    </row>
    <row r="211" spans="1:7" ht="15.5" x14ac:dyDescent="0.35">
      <c r="A211" s="39"/>
      <c r="B211" s="39"/>
      <c r="C211" s="161"/>
      <c r="D211" s="161"/>
      <c r="E211" s="161"/>
      <c r="F211" s="161"/>
      <c r="G211" s="161"/>
    </row>
    <row r="212" spans="1:7" ht="16" thickBot="1" x14ac:dyDescent="0.4">
      <c r="A212" s="39" t="s">
        <v>105</v>
      </c>
      <c r="B212" s="39"/>
      <c r="C212" s="162"/>
      <c r="D212" s="162"/>
      <c r="E212" s="162"/>
      <c r="F212" s="162"/>
      <c r="G212" s="162"/>
    </row>
    <row r="213" spans="1:7" ht="16.5" thickTop="1" thickBot="1" x14ac:dyDescent="0.4">
      <c r="A213" s="39" t="s">
        <v>149</v>
      </c>
      <c r="B213" s="39"/>
      <c r="C213" s="163">
        <f>C203-C208</f>
        <v>0</v>
      </c>
      <c r="D213" s="163">
        <f>D203-D208</f>
        <v>0</v>
      </c>
      <c r="E213" s="163">
        <f t="shared" ref="E213:G213" si="44">E203-E208</f>
        <v>0</v>
      </c>
      <c r="F213" s="163">
        <f t="shared" si="44"/>
        <v>0</v>
      </c>
      <c r="G213" s="163">
        <f t="shared" si="44"/>
        <v>0</v>
      </c>
    </row>
    <row r="214" spans="1:7" ht="16.5" thickTop="1" thickBot="1" x14ac:dyDescent="0.4">
      <c r="A214" s="39" t="s">
        <v>147</v>
      </c>
      <c r="B214" s="39"/>
      <c r="C214" s="163">
        <f>C205-C210</f>
        <v>0</v>
      </c>
      <c r="D214" s="163">
        <f>D205-D210</f>
        <v>0</v>
      </c>
      <c r="E214" s="163">
        <f t="shared" ref="E214:G214" si="45">E205-E210</f>
        <v>0</v>
      </c>
      <c r="F214" s="163">
        <f t="shared" si="45"/>
        <v>0</v>
      </c>
      <c r="G214" s="163">
        <f t="shared" si="45"/>
        <v>0</v>
      </c>
    </row>
    <row r="215" spans="1:7" ht="16" thickTop="1" x14ac:dyDescent="0.35">
      <c r="A215" s="39"/>
      <c r="B215" s="39"/>
      <c r="C215" s="159"/>
      <c r="D215" s="159"/>
      <c r="E215" s="159"/>
      <c r="F215" s="159"/>
      <c r="G215" s="159"/>
    </row>
    <row r="216" spans="1:7" ht="15.5" x14ac:dyDescent="0.35">
      <c r="A216" s="39"/>
      <c r="B216" s="39"/>
      <c r="C216" s="37"/>
      <c r="D216" s="37"/>
      <c r="E216" s="37"/>
      <c r="F216" s="37"/>
      <c r="G216" s="37"/>
    </row>
    <row r="217" spans="1:7" ht="15.5" x14ac:dyDescent="0.35">
      <c r="A217" s="39" t="s">
        <v>160</v>
      </c>
      <c r="B217" s="39" t="s">
        <v>109</v>
      </c>
      <c r="C217" s="71" t="s">
        <v>97</v>
      </c>
      <c r="D217" s="71" t="s">
        <v>97</v>
      </c>
      <c r="E217" s="71" t="s">
        <v>97</v>
      </c>
      <c r="F217" s="71" t="s">
        <v>97</v>
      </c>
      <c r="G217" s="71" t="s">
        <v>97</v>
      </c>
    </row>
    <row r="218" spans="1:7" ht="15.5" x14ac:dyDescent="0.35">
      <c r="A218" s="39" t="s">
        <v>108</v>
      </c>
      <c r="B218" s="39"/>
      <c r="C218" s="71"/>
      <c r="D218" s="71">
        <f>C222</f>
        <v>0</v>
      </c>
      <c r="E218" s="71">
        <f t="shared" ref="E218" si="46">D222</f>
        <v>0</v>
      </c>
      <c r="F218" s="71">
        <f t="shared" ref="F218" si="47">E222</f>
        <v>0</v>
      </c>
      <c r="G218" s="71">
        <f t="shared" ref="G218" si="48">F222</f>
        <v>0</v>
      </c>
    </row>
    <row r="219" spans="1:7" ht="15.5" x14ac:dyDescent="0.35">
      <c r="A219" s="39" t="s">
        <v>119</v>
      </c>
      <c r="B219" s="39"/>
      <c r="C219" s="71"/>
      <c r="D219" s="71"/>
      <c r="E219" s="71"/>
      <c r="F219" s="71"/>
      <c r="G219" s="71"/>
    </row>
    <row r="220" spans="1:7" ht="15.5" x14ac:dyDescent="0.35">
      <c r="A220" s="39" t="s">
        <v>121</v>
      </c>
      <c r="B220" s="39"/>
      <c r="C220" s="153">
        <f>SUM(C218:C219)</f>
        <v>0</v>
      </c>
      <c r="D220" s="153">
        <f t="shared" ref="D220:G220" si="49">SUM(D218:D219)</f>
        <v>0</v>
      </c>
      <c r="E220" s="153">
        <f t="shared" si="49"/>
        <v>0</v>
      </c>
      <c r="F220" s="153">
        <f t="shared" si="49"/>
        <v>0</v>
      </c>
      <c r="G220" s="153">
        <f t="shared" si="49"/>
        <v>0</v>
      </c>
    </row>
    <row r="221" spans="1:7" ht="16" thickBot="1" x14ac:dyDescent="0.4">
      <c r="A221" s="39"/>
      <c r="B221" s="39"/>
      <c r="C221" s="158"/>
      <c r="D221" s="158"/>
      <c r="E221" s="158"/>
      <c r="F221" s="158"/>
      <c r="G221" s="158"/>
    </row>
    <row r="222" spans="1:7" ht="16" thickBot="1" x14ac:dyDescent="0.4">
      <c r="A222" s="37" t="s">
        <v>157</v>
      </c>
      <c r="B222" s="39"/>
      <c r="C222" s="156">
        <f>C220-C221</f>
        <v>0</v>
      </c>
      <c r="D222" s="156">
        <f t="shared" ref="D222:G222" si="50">D220-D221</f>
        <v>0</v>
      </c>
      <c r="E222" s="156">
        <f t="shared" si="50"/>
        <v>0</v>
      </c>
      <c r="F222" s="156">
        <f t="shared" si="50"/>
        <v>0</v>
      </c>
      <c r="G222" s="156">
        <f t="shared" si="50"/>
        <v>0</v>
      </c>
    </row>
    <row r="223" spans="1:7" ht="16" thickTop="1" x14ac:dyDescent="0.35">
      <c r="A223" s="39"/>
      <c r="B223" s="39"/>
      <c r="C223" s="39"/>
      <c r="D223" s="39"/>
      <c r="E223" s="39"/>
      <c r="F223" s="39"/>
      <c r="G223" s="39"/>
    </row>
    <row r="224" spans="1:7" ht="15.5" x14ac:dyDescent="0.35">
      <c r="A224" s="39" t="s">
        <v>139</v>
      </c>
      <c r="B224" s="39" t="s">
        <v>110</v>
      </c>
      <c r="C224" s="39"/>
      <c r="D224" s="39"/>
      <c r="E224" s="39"/>
      <c r="F224" s="39"/>
      <c r="G224" s="39"/>
    </row>
    <row r="225" spans="1:7" ht="15.5" x14ac:dyDescent="0.35">
      <c r="A225" s="39" t="s">
        <v>145</v>
      </c>
      <c r="B225" s="39"/>
      <c r="C225" s="39"/>
      <c r="D225" s="39">
        <f>C228</f>
        <v>0</v>
      </c>
      <c r="E225" s="39">
        <f t="shared" ref="E225:G225" si="51">D228</f>
        <v>0</v>
      </c>
      <c r="F225" s="39">
        <f t="shared" si="51"/>
        <v>0</v>
      </c>
      <c r="G225" s="39">
        <f t="shared" si="51"/>
        <v>0</v>
      </c>
    </row>
    <row r="226" spans="1:7" ht="15.5" x14ac:dyDescent="0.35">
      <c r="A226" s="39" t="s">
        <v>143</v>
      </c>
      <c r="B226" s="39"/>
      <c r="C226" s="39"/>
      <c r="D226" s="39"/>
      <c r="E226" s="39"/>
      <c r="F226" s="39"/>
      <c r="G226" s="39"/>
    </row>
    <row r="227" spans="1:7" ht="16" thickBot="1" x14ac:dyDescent="0.4">
      <c r="A227" s="39"/>
      <c r="B227" s="39"/>
      <c r="C227" s="164"/>
      <c r="D227" s="164"/>
      <c r="E227" s="164"/>
      <c r="F227" s="164"/>
      <c r="G227" s="164"/>
    </row>
    <row r="228" spans="1:7" ht="16" thickBot="1" x14ac:dyDescent="0.4">
      <c r="A228" s="39" t="s">
        <v>144</v>
      </c>
      <c r="B228" s="39"/>
      <c r="C228" s="165">
        <f>SUM(C225:C226)-C227</f>
        <v>0</v>
      </c>
      <c r="D228" s="165">
        <f t="shared" ref="D228:G228" si="52">SUM(D225:D226)-D227</f>
        <v>0</v>
      </c>
      <c r="E228" s="165">
        <f t="shared" si="52"/>
        <v>0</v>
      </c>
      <c r="F228" s="165">
        <f t="shared" si="52"/>
        <v>0</v>
      </c>
      <c r="G228" s="165">
        <f t="shared" si="52"/>
        <v>0</v>
      </c>
    </row>
    <row r="229" spans="1:7" ht="15" thickTop="1" x14ac:dyDescent="0.35"/>
  </sheetData>
  <mergeCells count="5">
    <mergeCell ref="A1:G1"/>
    <mergeCell ref="A2:G2"/>
    <mergeCell ref="A140:G140"/>
    <mergeCell ref="A57:G57"/>
    <mergeCell ref="A90:G90"/>
  </mergeCells>
  <phoneticPr fontId="8" type="noConversion"/>
  <conditionalFormatting sqref="C18:G18">
    <cfRule type="cellIs" dxfId="13" priority="1" operator="lessThan">
      <formula>0</formula>
    </cfRule>
  </conditionalFormatting>
  <conditionalFormatting sqref="C41:G51">
    <cfRule type="cellIs" dxfId="12" priority="3" operator="lessThan">
      <formula>0</formula>
    </cfRule>
  </conditionalFormatting>
  <conditionalFormatting sqref="C123:G123">
    <cfRule type="cellIs" dxfId="11" priority="2" operator="lessThan">
      <formula>0</formula>
    </cfRule>
  </conditionalFormatting>
  <pageMargins left="0.7" right="0.7" top="0.75" bottom="0.75" header="0.3" footer="0.3"/>
  <pageSetup paperSize="9" scale="70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Contribution24</vt:lpstr>
      <vt:lpstr>Phbaled24</vt:lpstr>
      <vt:lpstr>MembersLoanAccount23</vt:lpstr>
      <vt:lpstr>I&amp;ECoba23-27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Friday</dc:creator>
  <cp:keywords/>
  <dc:description/>
  <cp:lastModifiedBy>HP</cp:lastModifiedBy>
  <cp:revision/>
  <cp:lastPrinted>2023-09-18T10:18:37Z</cp:lastPrinted>
  <dcterms:created xsi:type="dcterms:W3CDTF">2020-09-07T09:19:20Z</dcterms:created>
  <dcterms:modified xsi:type="dcterms:W3CDTF">2024-01-06T19:59:13Z</dcterms:modified>
  <cp:category/>
  <cp:contentStatus/>
</cp:coreProperties>
</file>